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AKS\ВЭД\Разное\Прайс Aksilium\"/>
    </mc:Choice>
  </mc:AlternateContent>
  <bookViews>
    <workbookView xWindow="0" yWindow="0" windowWidth="11865" windowHeight="9855" tabRatio="894"/>
  </bookViews>
  <sheets>
    <sheet name="Содержание" sheetId="2" r:id="rId1"/>
    <sheet name="IP-видеорегистраторы" sheetId="3" r:id="rId2"/>
    <sheet name="Гибридные видеорегистраторы" sheetId="4" r:id="rId3"/>
    <sheet name="IP-Видеокамеры" sheetId="6" r:id="rId4"/>
    <sheet name="AHD-Видеокамеры" sheetId="5" r:id="rId5"/>
    <sheet name="Блоки питания" sheetId="7" r:id="rId6"/>
    <sheet name="Сетевое оборудование" sheetId="9" r:id="rId7"/>
    <sheet name="Прочее оборудование" sheetId="8" r:id="rId8"/>
    <sheet name="СКУД" sheetId="10" r:id="rId9"/>
    <sheet name="list" sheetId="12" state="hidden" r:id="rId10"/>
  </sheets>
  <externalReferences>
    <externalReference r:id="rId11"/>
  </externalReferences>
  <definedNames>
    <definedName name="_xlnm._FilterDatabase" localSheetId="9" hidden="1">list!$A$1:$C$187</definedName>
    <definedName name="_xlnm.Print_Area" localSheetId="1">'IP-видеорегистраторы'!$A$1:$G$13</definedName>
    <definedName name="_xlnm.Print_Area" localSheetId="2">'Гибридные видеорегистраторы'!$A$1:$G$16</definedName>
  </definedNames>
  <calcPr calcId="162913"/>
</workbook>
</file>

<file path=xl/calcChain.xml><?xml version="1.0" encoding="utf-8"?>
<calcChain xmlns="http://schemas.openxmlformats.org/spreadsheetml/2006/main">
  <c r="G49" i="10" l="1"/>
  <c r="F49" i="10" s="1"/>
  <c r="C157" i="12"/>
  <c r="C3" i="12" l="1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G76" i="10" s="1"/>
  <c r="F76" i="10" s="1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2" i="12"/>
  <c r="G44" i="6"/>
  <c r="F44" i="6" s="1"/>
  <c r="G26" i="10" l="1"/>
  <c r="F26" i="10" s="1"/>
  <c r="G17" i="4" l="1"/>
  <c r="F17" i="4" s="1"/>
  <c r="G11" i="10" l="1"/>
  <c r="F11" i="10" s="1"/>
  <c r="G10" i="10"/>
  <c r="F10" i="10" s="1"/>
  <c r="G83" i="10"/>
  <c r="F83" i="10" s="1"/>
  <c r="G14" i="10"/>
  <c r="F14" i="10" s="1"/>
  <c r="G15" i="10"/>
  <c r="F15" i="10" s="1"/>
  <c r="G16" i="10"/>
  <c r="F16" i="10" s="1"/>
  <c r="G17" i="10"/>
  <c r="F17" i="10" s="1"/>
  <c r="G13" i="3"/>
  <c r="F13" i="3" s="1"/>
  <c r="G13" i="10" l="1"/>
  <c r="F13" i="10" s="1"/>
  <c r="G12" i="10"/>
  <c r="F12" i="10" s="1"/>
  <c r="G74" i="10"/>
  <c r="F74" i="10" s="1"/>
  <c r="G47" i="10"/>
  <c r="F47" i="10" s="1"/>
  <c r="G15" i="9"/>
  <c r="F15" i="9" s="1"/>
  <c r="G45" i="10" l="1"/>
  <c r="F45" i="10" s="1"/>
  <c r="G46" i="10"/>
  <c r="F46" i="10" s="1"/>
  <c r="G38" i="10"/>
  <c r="F38" i="10" s="1"/>
  <c r="G58" i="10"/>
  <c r="F58" i="10" s="1"/>
  <c r="G62" i="10"/>
  <c r="F62" i="10" s="1"/>
  <c r="G61" i="10"/>
  <c r="F61" i="10" s="1"/>
  <c r="G65" i="10"/>
  <c r="F65" i="10" s="1"/>
  <c r="G48" i="10"/>
  <c r="F48" i="10" s="1"/>
  <c r="G16" i="4" l="1"/>
  <c r="F16" i="4" s="1"/>
  <c r="G9" i="3"/>
  <c r="F9" i="3" s="1"/>
  <c r="G16" i="3"/>
  <c r="F16" i="3" s="1"/>
  <c r="G10" i="3"/>
  <c r="F10" i="3" s="1"/>
  <c r="G12" i="3"/>
  <c r="F12" i="3" s="1"/>
  <c r="G14" i="3"/>
  <c r="F14" i="3" s="1"/>
  <c r="G43" i="6"/>
  <c r="F43" i="6" s="1"/>
  <c r="G26" i="6"/>
  <c r="F26" i="6" s="1"/>
  <c r="G27" i="6"/>
  <c r="F27" i="6" s="1"/>
  <c r="G32" i="6"/>
  <c r="F32" i="6" s="1"/>
  <c r="G51" i="6"/>
  <c r="F51" i="6" s="1"/>
  <c r="G49" i="6"/>
  <c r="F49" i="6" s="1"/>
  <c r="G50" i="6"/>
  <c r="F50" i="6" s="1"/>
  <c r="G52" i="6"/>
  <c r="F52" i="6" s="1"/>
  <c r="G76" i="6"/>
  <c r="F76" i="6" s="1"/>
  <c r="G29" i="6"/>
  <c r="F29" i="6" s="1"/>
  <c r="G36" i="6"/>
  <c r="F36" i="6" s="1"/>
  <c r="G57" i="6"/>
  <c r="F57" i="6" s="1"/>
  <c r="G60" i="6"/>
  <c r="F60" i="6" s="1"/>
  <c r="G61" i="6"/>
  <c r="F61" i="6" s="1"/>
  <c r="G62" i="6"/>
  <c r="F62" i="6" s="1"/>
  <c r="G66" i="6"/>
  <c r="F66" i="6" s="1"/>
  <c r="G70" i="6"/>
  <c r="F70" i="6" s="1"/>
  <c r="G71" i="6"/>
  <c r="F71" i="6" s="1"/>
  <c r="G14" i="6"/>
  <c r="F14" i="6" s="1"/>
  <c r="G40" i="6"/>
  <c r="F40" i="6" s="1"/>
  <c r="G18" i="9"/>
  <c r="F18" i="9" s="1"/>
  <c r="G19" i="9"/>
  <c r="F19" i="9" s="1"/>
  <c r="G20" i="9"/>
  <c r="F20" i="9" s="1"/>
  <c r="G13" i="9"/>
  <c r="F13" i="9" s="1"/>
  <c r="G9" i="9"/>
  <c r="F9" i="9" s="1"/>
  <c r="G10" i="9"/>
  <c r="F10" i="9" s="1"/>
  <c r="G18" i="8"/>
  <c r="F18" i="8" s="1"/>
  <c r="G17" i="8"/>
  <c r="F17" i="8" s="1"/>
  <c r="G11" i="7"/>
  <c r="F11" i="7" s="1"/>
  <c r="G13" i="7"/>
  <c r="F13" i="7" s="1"/>
  <c r="G14" i="7"/>
  <c r="F14" i="7" s="1"/>
  <c r="G19" i="10"/>
  <c r="F19" i="10" s="1"/>
  <c r="G22" i="10"/>
  <c r="F22" i="10" s="1"/>
  <c r="G24" i="10"/>
  <c r="F24" i="10" s="1"/>
  <c r="G23" i="10"/>
  <c r="F23" i="10" s="1"/>
  <c r="G30" i="10"/>
  <c r="F30" i="10" s="1"/>
  <c r="G32" i="10"/>
  <c r="F32" i="10" s="1"/>
  <c r="G33" i="10"/>
  <c r="F33" i="10" s="1"/>
  <c r="G48" i="6" l="1"/>
  <c r="F48" i="6" s="1"/>
  <c r="G21" i="10"/>
  <c r="F21" i="10" s="1"/>
  <c r="G20" i="10"/>
  <c r="F20" i="10" s="1"/>
  <c r="G18" i="6"/>
  <c r="F18" i="6" s="1"/>
  <c r="G11" i="3" l="1"/>
  <c r="F11" i="3" s="1"/>
  <c r="G16" i="7"/>
  <c r="F16" i="7" s="1"/>
  <c r="G18" i="7"/>
  <c r="F18" i="7" s="1"/>
  <c r="G78" i="10"/>
  <c r="F78" i="10" s="1"/>
  <c r="G80" i="10"/>
  <c r="F80" i="10" s="1"/>
  <c r="G12" i="7"/>
  <c r="F12" i="7" s="1"/>
  <c r="G14" i="4"/>
  <c r="F14" i="4" s="1"/>
  <c r="G12" i="9"/>
  <c r="F12" i="9" s="1"/>
  <c r="G25" i="7"/>
  <c r="F25" i="7" s="1"/>
  <c r="G71" i="10"/>
  <c r="F71" i="10" s="1"/>
  <c r="G81" i="10"/>
  <c r="F81" i="10" s="1"/>
  <c r="G16" i="9"/>
  <c r="F16" i="9" s="1"/>
  <c r="G19" i="7"/>
  <c r="F19" i="7" s="1"/>
  <c r="G79" i="10"/>
  <c r="F79" i="10" s="1"/>
  <c r="G17" i="9"/>
  <c r="F17" i="9" s="1"/>
  <c r="G11" i="9"/>
  <c r="F11" i="9" s="1"/>
  <c r="G37" i="6"/>
  <c r="F37" i="6" s="1"/>
  <c r="G9" i="8"/>
  <c r="F9" i="8" s="1"/>
  <c r="G23" i="7"/>
  <c r="F23" i="7" s="1"/>
  <c r="G72" i="10"/>
  <c r="F72" i="10" s="1"/>
  <c r="G82" i="10"/>
  <c r="F82" i="10" s="1"/>
  <c r="G73" i="10"/>
  <c r="F73" i="10" s="1"/>
  <c r="G75" i="10"/>
  <c r="F75" i="10" s="1"/>
  <c r="G24" i="9"/>
  <c r="F24" i="9" s="1"/>
  <c r="G22" i="7"/>
  <c r="F22" i="7" s="1"/>
  <c r="G29" i="7"/>
  <c r="F29" i="7" s="1"/>
  <c r="G77" i="10"/>
  <c r="F77" i="10" s="1"/>
  <c r="G23" i="9" l="1"/>
  <c r="F23" i="9" s="1"/>
  <c r="G25" i="10" l="1"/>
  <c r="F25" i="10" s="1"/>
  <c r="G67" i="6"/>
  <c r="F67" i="6" s="1"/>
  <c r="G55" i="6" l="1"/>
  <c r="F55" i="6" s="1"/>
  <c r="G64" i="10" l="1"/>
  <c r="F64" i="10" s="1"/>
  <c r="G13" i="5"/>
  <c r="F13" i="5" s="1"/>
  <c r="G17" i="5"/>
  <c r="F17" i="5" s="1"/>
  <c r="G11" i="4"/>
  <c r="F11" i="4" s="1"/>
  <c r="G13" i="6"/>
  <c r="F13" i="6" s="1"/>
  <c r="G33" i="6"/>
  <c r="F33" i="6" s="1"/>
  <c r="G21" i="6"/>
  <c r="F21" i="6" s="1"/>
  <c r="G38" i="6"/>
  <c r="F38" i="6" s="1"/>
  <c r="G23" i="8"/>
  <c r="F23" i="8" s="1"/>
  <c r="G10" i="7"/>
  <c r="F10" i="7" s="1"/>
  <c r="G20" i="7"/>
  <c r="F20" i="7" s="1"/>
  <c r="G43" i="10"/>
  <c r="F43" i="10" s="1"/>
  <c r="G35" i="10"/>
  <c r="F35" i="10" s="1"/>
  <c r="G60" i="10"/>
  <c r="F60" i="10" s="1"/>
  <c r="G15" i="6"/>
  <c r="F15" i="6" s="1"/>
  <c r="G59" i="6"/>
  <c r="F59" i="6" s="1"/>
  <c r="G22" i="5"/>
  <c r="F22" i="5" s="1"/>
  <c r="G16" i="6"/>
  <c r="F16" i="6" s="1"/>
  <c r="G64" i="6"/>
  <c r="F64" i="6" s="1"/>
  <c r="G12" i="8"/>
  <c r="F12" i="8" s="1"/>
  <c r="G11" i="8"/>
  <c r="F11" i="8" s="1"/>
  <c r="G21" i="7"/>
  <c r="F21" i="7" s="1"/>
  <c r="G68" i="10"/>
  <c r="F68" i="10" s="1"/>
  <c r="G63" i="10"/>
  <c r="F63" i="10" s="1"/>
  <c r="G19" i="5"/>
  <c r="F19" i="5" s="1"/>
  <c r="G23" i="5"/>
  <c r="F23" i="5" s="1"/>
  <c r="G45" i="6"/>
  <c r="F45" i="6" s="1"/>
  <c r="G46" i="6"/>
  <c r="F46" i="6" s="1"/>
  <c r="G65" i="6"/>
  <c r="F65" i="6" s="1"/>
  <c r="G13" i="8"/>
  <c r="F13" i="8" s="1"/>
  <c r="G24" i="8"/>
  <c r="F24" i="8" s="1"/>
  <c r="G26" i="7"/>
  <c r="F26" i="7" s="1"/>
  <c r="G53" i="10"/>
  <c r="F53" i="10" s="1"/>
  <c r="G69" i="10"/>
  <c r="F69" i="10" s="1"/>
  <c r="G28" i="5"/>
  <c r="F28" i="5" s="1"/>
  <c r="G18" i="5"/>
  <c r="F18" i="5" s="1"/>
  <c r="G21" i="5"/>
  <c r="F21" i="5" s="1"/>
  <c r="G22" i="6"/>
  <c r="F22" i="6" s="1"/>
  <c r="G63" i="6"/>
  <c r="F63" i="6" s="1"/>
  <c r="G54" i="6"/>
  <c r="F54" i="6" s="1"/>
  <c r="G27" i="5"/>
  <c r="F27" i="5" s="1"/>
  <c r="G24" i="5"/>
  <c r="F24" i="5" s="1"/>
  <c r="G11" i="6"/>
  <c r="F11" i="6" s="1"/>
  <c r="G34" i="6"/>
  <c r="F34" i="6" s="1"/>
  <c r="G19" i="8"/>
  <c r="F19" i="8" s="1"/>
  <c r="G28" i="7"/>
  <c r="F28" i="7" s="1"/>
  <c r="G55" i="10"/>
  <c r="F55" i="10" s="1"/>
  <c r="G10" i="8"/>
  <c r="F10" i="8" s="1"/>
  <c r="G14" i="5"/>
  <c r="F14" i="5" s="1"/>
  <c r="G11" i="5"/>
  <c r="F11" i="5" s="1"/>
  <c r="G33" i="5"/>
  <c r="F33" i="5" s="1"/>
  <c r="G17" i="3"/>
  <c r="F17" i="3" s="1"/>
  <c r="G12" i="6"/>
  <c r="F12" i="6" s="1"/>
  <c r="G53" i="6"/>
  <c r="F53" i="6" s="1"/>
  <c r="G68" i="6"/>
  <c r="F68" i="6" s="1"/>
  <c r="G15" i="8"/>
  <c r="F15" i="8" s="1"/>
  <c r="G20" i="8"/>
  <c r="F20" i="8" s="1"/>
  <c r="G25" i="8"/>
  <c r="F25" i="8" s="1"/>
  <c r="G15" i="7"/>
  <c r="F15" i="7" s="1"/>
  <c r="G27" i="7"/>
  <c r="F27" i="7" s="1"/>
  <c r="G56" i="10"/>
  <c r="F56" i="10" s="1"/>
  <c r="G51" i="10"/>
  <c r="F51" i="10" s="1"/>
  <c r="G12" i="5"/>
  <c r="F12" i="5" s="1"/>
  <c r="G74" i="6"/>
  <c r="F74" i="6" s="1"/>
  <c r="G14" i="8"/>
  <c r="F14" i="8" s="1"/>
  <c r="G21" i="8"/>
  <c r="F21" i="8" s="1"/>
  <c r="G26" i="8"/>
  <c r="F26" i="8" s="1"/>
  <c r="G17" i="7"/>
  <c r="F17" i="7" s="1"/>
  <c r="G40" i="10"/>
  <c r="F40" i="10" s="1"/>
  <c r="G59" i="10"/>
  <c r="F59" i="10" s="1"/>
  <c r="G66" i="10"/>
  <c r="F66" i="10" s="1"/>
  <c r="G12" i="4"/>
  <c r="F12" i="4" s="1"/>
  <c r="G16" i="8"/>
  <c r="F16" i="8" s="1"/>
  <c r="G34" i="5"/>
  <c r="F34" i="5" s="1"/>
  <c r="G58" i="6"/>
  <c r="F58" i="6" s="1"/>
  <c r="G21" i="9"/>
  <c r="F21" i="9" s="1"/>
  <c r="G23" i="6"/>
  <c r="F23" i="6" s="1"/>
  <c r="G31" i="5"/>
  <c r="F31" i="5" s="1"/>
  <c r="G30" i="5"/>
  <c r="F30" i="5" s="1"/>
  <c r="G16" i="5"/>
  <c r="F16" i="5" s="1"/>
  <c r="G35" i="5"/>
  <c r="F35" i="5" s="1"/>
  <c r="G20" i="6"/>
  <c r="F20" i="6" s="1"/>
  <c r="G79" i="6"/>
  <c r="F79" i="6" s="1"/>
  <c r="G22" i="8"/>
  <c r="F22" i="8" s="1"/>
  <c r="G27" i="8"/>
  <c r="F27" i="8" s="1"/>
  <c r="G78" i="6"/>
  <c r="F78" i="6" s="1"/>
  <c r="G67" i="10" l="1"/>
  <c r="F67" i="10" s="1"/>
</calcChain>
</file>

<file path=xl/sharedStrings.xml><?xml version="1.0" encoding="utf-8"?>
<sst xmlns="http://schemas.openxmlformats.org/spreadsheetml/2006/main" count="1094" uniqueCount="826">
  <si>
    <t>Модель</t>
  </si>
  <si>
    <t>Изображение</t>
  </si>
  <si>
    <t>Характеристики</t>
  </si>
  <si>
    <t>Розничная цена</t>
  </si>
  <si>
    <t>Прочее оборудование</t>
  </si>
  <si>
    <t>MIC-01</t>
  </si>
  <si>
    <t>Блоки питания</t>
  </si>
  <si>
    <t>Ваша цена</t>
  </si>
  <si>
    <t>IP камеры 2 Мегапикселя</t>
  </si>
  <si>
    <t>AHD Видеорегистраторы</t>
  </si>
  <si>
    <t xml:space="preserve"> </t>
  </si>
  <si>
    <t>AHD Камеры 2 Мегапикселя</t>
  </si>
  <si>
    <t>PS-1250</t>
  </si>
  <si>
    <t>PS-1220 Mini</t>
  </si>
  <si>
    <t>PS-1220</t>
  </si>
  <si>
    <t>PS-1250 RM-7 PROTECT</t>
  </si>
  <si>
    <t>Сетевое оборудование</t>
  </si>
  <si>
    <t>Разветвитель питания DC 12В на 5 устройств (5 штекеров)</t>
  </si>
  <si>
    <t>Разветвитель питания DC 12В на 8 устройств (8 штекеров)</t>
  </si>
  <si>
    <t>Разветвитель 1-8</t>
  </si>
  <si>
    <t>Разъем BNC под винт с пружиной</t>
  </si>
  <si>
    <t>Разъем T2-RCA</t>
  </si>
  <si>
    <t>Разъем питания DC 12В штекер ("папа")</t>
  </si>
  <si>
    <t>Разъем питания DC 12В гнездо ("мама")</t>
  </si>
  <si>
    <t>IP камеры 5 Мегапиксилей</t>
  </si>
  <si>
    <t>PS-1220 RM-7</t>
  </si>
  <si>
    <t>PS-1230</t>
  </si>
  <si>
    <t>PS-1230 RM-7</t>
  </si>
  <si>
    <t>PS-1250 RM-17 PROTECT</t>
  </si>
  <si>
    <t>PS-1280 RM-7/2 PROTECT</t>
  </si>
  <si>
    <t>Разъем BNC с клеммной колодкой</t>
  </si>
  <si>
    <t>Полоса частот 20 - 20 Кгц, сопротивление нагрузке 1 кОм, дальность приема до 5 м, подключение трехпроводное,  -10+45°С, DC12В 10мA</t>
  </si>
  <si>
    <t>Система контроля и управления доступом</t>
  </si>
  <si>
    <t>Видеорегистраторы</t>
  </si>
  <si>
    <t>Видеокамеры</t>
  </si>
  <si>
    <t>IP-видеорегистраторы</t>
  </si>
  <si>
    <t>Гибридные видеорегистраторы</t>
  </si>
  <si>
    <t>IP-Видеокамеры</t>
  </si>
  <si>
    <t>AHD-Видеокамеры</t>
  </si>
  <si>
    <t>СКУД</t>
  </si>
  <si>
    <t>Размер скидки, %</t>
  </si>
  <si>
    <t>AHD Камеры 5 Мегапикселей</t>
  </si>
  <si>
    <t>Кнопки выхода</t>
  </si>
  <si>
    <t>Разъем штекер RCA с клеммной колодкой</t>
  </si>
  <si>
    <t>PoE-сплиттер</t>
  </si>
  <si>
    <t>Активные PoE-коммутаторы AKSILIUM</t>
  </si>
  <si>
    <r>
      <t xml:space="preserve">Приемопередатчик для передачи видеосигналадо </t>
    </r>
    <r>
      <rPr>
        <b/>
        <sz val="8"/>
        <color indexed="8"/>
        <rFont val="ITC Avant Garde Gothic"/>
        <family val="2"/>
      </rPr>
      <t>до 1080Р</t>
    </r>
    <r>
      <rPr>
        <sz val="8"/>
        <color indexed="8"/>
        <rFont val="ITC Avant Garde Gothic"/>
        <family val="2"/>
      </rPr>
      <t>, в комплекте 2 шт (блистер). Дальность передачи AHD/CVBS/CVI - до 250 м, TVI - до 200 м</t>
    </r>
  </si>
  <si>
    <t>ДОМОФОНИЯ</t>
  </si>
  <si>
    <t>Мониторы</t>
  </si>
  <si>
    <t>Вызывные панели</t>
  </si>
  <si>
    <t>Блок питания 12В 2А, защиты: от КЗ, от перенапряжения по входу и выходу</t>
  </si>
  <si>
    <t>Блок питания 10A с 1 выходом под винт, защиты: от КЗ, от перенапряжения по входу и выходу, возможность регулировки выходного напряжения DC 12В ~ 14В, активное охлаждение.</t>
  </si>
  <si>
    <t>Входное напряжение переменное от 160 до 242 В, частота 50 Гц; постоянное выходное напряжение 12.0 - 13В; номинальный выходной ток 2,0А; максимальный кратковременный выходной ток (не более 5 мин) 3,5А; защиты: АКБ от глубокого разряда,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</si>
  <si>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Входное напряжение переменное от 100 до 242 В, частота 50 Гц; постоянное выходное напряжение 12,2В+/-0,3В; номинальный выходной ток 2А; защиты: от глубокого разряда,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</si>
  <si>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Номинальный выходной ток не более 2А; максимальный выходной ток 3,5А; резервное электропитание АКБ 7А*ч;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</si>
  <si>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Входное напряжение переменное от 160 до 242 В, частота 50 Гц; постоянное выходное напряжение 12 - 14,0В; номинальный выходной ток 3А; максимальный выходной кратковременный ток (не более 5 минут) 4,5А;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</si>
  <si>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Номинальный выходной ток не более 3А; максимальный выходной ток 3,5А; резервное электропитание АКБ 7А*ч;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</si>
  <si>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Входное напряжение переменное от 160 до 242 В, частота 50 Гц; максимальный выходной ток 5А; максимальный выходной кратковременный (не более 5 минут) ток 7А;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</si>
  <si>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Номинальный выходной ток не более 5А; максимальный выходной ток 7А; резервное электропитание АКБ 7А*ч;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В, электронная защита АКБ от КЗ (без плавкого предохранителя); автоматическое распределение  тока заряда АКБ в зависимости от тока нагрузки; дополнительный фильтр помех в сеть 220В</t>
  </si>
  <si>
    <t>Номинальный выходной ток не более 5A; максимальный выходной ток 5,5А; резервное электропитание АКБ 17А·ч, 2x12А·ч либо 2x7А·ч.;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В, электронная защита АКБ от КЗ (без плавкого предохранителя); автоматическое распределение  тока заряда АКБ в зависимости от тока нагрузки; дополнительный фильтр помех в сеть 220В</t>
  </si>
  <si>
    <t>Номинальный выходной ток не более 8А; максимальный выходной ток 8,3А; резервное электропитание АКБ 2x7А*ч;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В; электронная защита АКБ от КЗ (без плавкого предохранителя), АКБ от короткого разряда на клеммах; автоматическое распределение  тока заряда АКБ в зависимости от тока нагрузки; дополнительный фильтр помех в сеть 220В</t>
  </si>
  <si>
    <t>Антивандальная вызывная панель видеодомофона.
Видеомодуль панели имеет возможность переключения форматов 1080p AHD - 720p CVBS. Угол обзора - 70°. Рабочая температура -40 +60° C. Класс защиты - IP65, IK10. Аудиорегулировки точечной настройки громкости динамика и микрофона. ИК-подсветка не видима глазу человека. Полная группа контактов реле управления замком (НО/НЗ). Уголок и козырек входят в комплект поставки. Материал корпуса - металл, цвет - бронзовый.</t>
  </si>
  <si>
    <t>Разъем BNC с пружиной под винт</t>
  </si>
  <si>
    <t>Разъем питания Connector-12 вольт (папа)</t>
  </si>
  <si>
    <t>Приемопередатчик TR (компл. 2 шт.)</t>
  </si>
  <si>
    <t>Мультиформатные</t>
  </si>
  <si>
    <t>AHD/CVBS</t>
  </si>
  <si>
    <t>Нерезервированные</t>
  </si>
  <si>
    <t>Резервированные</t>
  </si>
  <si>
    <t>Кронштейн на столб S-1</t>
  </si>
  <si>
    <t xml:space="preserve">Универсальный кронштейн для крепления одной видеокамеры на столб, материал – оцинкованная сталь. </t>
  </si>
  <si>
    <t>PS-1215 Mini</t>
  </si>
  <si>
    <t>Входное напряжение переменное от 160 до 242 В, частота 50 Гц; постоянное выходное напряжение 11.5 - 14В; номинальный выходной ток 3А; максимальный выходной кратковременный ток (не более 5 минут) 4,5А;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</si>
  <si>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PS-1230 DIN</t>
  </si>
  <si>
    <t>Поддержка PoE-стандартов IEEE 802.3af, мощность не более 12Вт, Скорость передачи данных не менее 10/100 Мбит/с), питание PoE, не менее 1 порта RJ-45 (PoE) вх., не менее 1 порта RJ-45 (Ethernet) вых., DC5.5мм (штекер) вых. 12V (1A), совместим с оборудованием стандартов IEEE 802.3af, IEEE 802.3at.</t>
  </si>
  <si>
    <t>Монтажная коробка JB Lite</t>
  </si>
  <si>
    <t>IP камеры 8 Мегапиксилей</t>
  </si>
  <si>
    <t>Диэлектрическая монтажная коробка для крепления уличных фиксированных камер весом до 1 кг, скрытого монтажа коммуникаций и защиты кабельных соединений от климатических воздействий.</t>
  </si>
  <si>
    <t>Потолочный активный микрофон с пластиковом корпусе-полусфере, с шумоподавлением, дальность до 10 м, длина линии до 3 000 м, всепогодный</t>
  </si>
  <si>
    <r>
      <rPr>
        <sz val="8"/>
        <color rgb="FFFF0000"/>
        <rFont val="Arial"/>
        <family val="2"/>
        <charset val="204"/>
      </rPr>
      <t>Для домофонов</t>
    </r>
    <r>
      <rPr>
        <sz val="8"/>
        <color rgb="FF000000"/>
        <rFont val="Arial"/>
        <family val="2"/>
        <charset val="204"/>
      </rPr>
      <t>. Входное напряжение переменное от 100 до 242 В, частота 50 Гц; постоянное выходное напряжение 12,2±0,3В; номинальный выходной ток 1,5А;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  </r>
  </si>
  <si>
    <t>Разъем питания Connector-12 вольт (мама)</t>
  </si>
  <si>
    <t xml:space="preserve">MIC-05 </t>
  </si>
  <si>
    <t>IP-507 PTZP (20X) 2 AI</t>
  </si>
  <si>
    <t>CMF-203 F (2.8) 1</t>
  </si>
  <si>
    <t>10/100M, IEEE802.3af/at, 30Вт пассивный
выход: RJ-45 (РоЕ) DC 48V, вход: RJ-45; AC 100-240V
встроенный блок питания</t>
  </si>
  <si>
    <t>NVR-1/16 (8P)</t>
  </si>
  <si>
    <t>Н0000040461</t>
  </si>
  <si>
    <t xml:space="preserve">AKSILIUM PoE-сплиттер </t>
  </si>
  <si>
    <t>УТ000063629</t>
  </si>
  <si>
    <t>AKSILIUM PoE-удлинитель</t>
  </si>
  <si>
    <t>УТ000023702</t>
  </si>
  <si>
    <t>AKSILIUM Блок питания PS-12 10A Compact</t>
  </si>
  <si>
    <t>УТ000017147</t>
  </si>
  <si>
    <t>AKSILIUM Блок питания PS-12 2A</t>
  </si>
  <si>
    <t>УТ000070370</t>
  </si>
  <si>
    <t>AKSILIUM Вызывная панель CVBS-1 Bronze (1000TVL)</t>
  </si>
  <si>
    <t>УТ000085143</t>
  </si>
  <si>
    <t>УТ000084931</t>
  </si>
  <si>
    <t>УТ000085163</t>
  </si>
  <si>
    <t>AKSILIUM Камера CMF-202 F (2.8) 1</t>
  </si>
  <si>
    <t>УТ000084932</t>
  </si>
  <si>
    <t>УТ000085165</t>
  </si>
  <si>
    <t>УТ000084933</t>
  </si>
  <si>
    <t>УТ000085167</t>
  </si>
  <si>
    <t>УТ000085146</t>
  </si>
  <si>
    <t>УТ000085150</t>
  </si>
  <si>
    <t>AKSILIUM Камера IP-202 FPA (2.8) 2 AI</t>
  </si>
  <si>
    <t>УТ000085151</t>
  </si>
  <si>
    <t>УТ000085148</t>
  </si>
  <si>
    <t>AKSILIUM Камера IP-501 FPA (2.8) 1 AI</t>
  </si>
  <si>
    <t>УТ000085145</t>
  </si>
  <si>
    <t>УТ000085160</t>
  </si>
  <si>
    <t>AKSILIUM Камера IP-507 PTZP (20X) 2 AI</t>
  </si>
  <si>
    <t>УТ000042318</t>
  </si>
  <si>
    <t>AKSILIUM Кнопка выхода EX-101M</t>
  </si>
  <si>
    <t>УТ000042319</t>
  </si>
  <si>
    <t>AKSILIUM Кнопка выхода EX-101ML</t>
  </si>
  <si>
    <t>УТ000042316</t>
  </si>
  <si>
    <t>AKSILIUM Кнопка выхода EX-101P</t>
  </si>
  <si>
    <t>УТ000042321</t>
  </si>
  <si>
    <t>AKSILIUM Кнопка выхода EX-101SPL</t>
  </si>
  <si>
    <t>УТ000077146</t>
  </si>
  <si>
    <t>AKSILIUM Кронштейн на столб S-1</t>
  </si>
  <si>
    <t>Н0000068852</t>
  </si>
  <si>
    <t xml:space="preserve">AKSILIUM Микрофон MIC-01 </t>
  </si>
  <si>
    <t>УТ000080787</t>
  </si>
  <si>
    <t>AKSILIUM Микрофон MIC-05</t>
  </si>
  <si>
    <t>УТ000080789</t>
  </si>
  <si>
    <t>AKSILIUM монтажная коробка для камер JB Lite (универсальная)</t>
  </si>
  <si>
    <t>Н0000070715</t>
  </si>
  <si>
    <t>AKSILIUM Приемопередатчик TR (компл. 2 шт.)</t>
  </si>
  <si>
    <t>УТ000028009</t>
  </si>
  <si>
    <t xml:space="preserve">AKSILIUM Разветвитель 1-5 </t>
  </si>
  <si>
    <t>Н0000061760</t>
  </si>
  <si>
    <t xml:space="preserve">AKSILIUM Разветвитель 1-8 </t>
  </si>
  <si>
    <t>УТ000029951</t>
  </si>
  <si>
    <t>AKSILIUM Разъем BNC c клеммной колодкой</t>
  </si>
  <si>
    <t>Н0000037461</t>
  </si>
  <si>
    <t xml:space="preserve">AKSILIUM Разъем BNC с пружиной под винт </t>
  </si>
  <si>
    <t>УТ000017142</t>
  </si>
  <si>
    <t>AKSILIUM Разъем T2-RCA ( под винт, "папа")</t>
  </si>
  <si>
    <t>Н0000070714</t>
  </si>
  <si>
    <t>Н0000072846</t>
  </si>
  <si>
    <t>УТ000030435</t>
  </si>
  <si>
    <t>УТ000034320</t>
  </si>
  <si>
    <t>УТ000085153</t>
  </si>
  <si>
    <t>AKSILIUM Регистратор HVR-1605N AI</t>
  </si>
  <si>
    <t>УТ000072790</t>
  </si>
  <si>
    <t>AKSILIUM Регистратор NVR-1/16 (8P) AI</t>
  </si>
  <si>
    <t>код</t>
  </si>
  <si>
    <t>УТ000076477</t>
  </si>
  <si>
    <t>Н0000061583</t>
  </si>
  <si>
    <t>Н0000061582</t>
  </si>
  <si>
    <t>Н0000061584</t>
  </si>
  <si>
    <t>УТ000076479</t>
  </si>
  <si>
    <t>Н0000061585</t>
  </si>
  <si>
    <t>Н0000061586</t>
  </si>
  <si>
    <t>Н0000061587</t>
  </si>
  <si>
    <t>Н0000061590</t>
  </si>
  <si>
    <t>Н0000062826</t>
  </si>
  <si>
    <t>Н0000061592</t>
  </si>
  <si>
    <t>AKSILIUM Блок питания PS-1215 Mini</t>
  </si>
  <si>
    <t xml:space="preserve">AKSILIUM Блок питания PS-1220 </t>
  </si>
  <si>
    <t xml:space="preserve">AKSILIUM Блок питания PS-1220 Mini </t>
  </si>
  <si>
    <t>AKSILIUM Блок питания PS-1220 RM-7</t>
  </si>
  <si>
    <t xml:space="preserve">AKSILIUM Блок питания PS-1230 </t>
  </si>
  <si>
    <t>AKSILIUM Блок питания PS-1230 DIN</t>
  </si>
  <si>
    <t xml:space="preserve">AKSILIUM Блок питания PS-1230 RM-7 </t>
  </si>
  <si>
    <t xml:space="preserve">AKSILIUM Блок питания PS-1250 </t>
  </si>
  <si>
    <t xml:space="preserve">AKSILIUM Блок питания PS-1250 RM-17 PRO (PROTECT) </t>
  </si>
  <si>
    <t xml:space="preserve">AKSILIUM Блок питания PS-1250 RM-7 PRO (PROTECT) </t>
  </si>
  <si>
    <t>AKSILIUM Блок питания PS-1280 RM-7/2 PRO (PROTECT)</t>
  </si>
  <si>
    <t>УТ000017149</t>
  </si>
  <si>
    <t>CMF-201 F (2.8) 2</t>
  </si>
  <si>
    <t>CMF-201 V (2.8-12) 2</t>
  </si>
  <si>
    <t>CMF-202 F (2.8) 2</t>
  </si>
  <si>
    <t>CMF-203 F (2.8) 2</t>
  </si>
  <si>
    <t>AKSILIUM Регистратор HVR-1605 AI</t>
  </si>
  <si>
    <t>УТ000093644</t>
  </si>
  <si>
    <t>AKSILIUM Регистратор NVR-1/16 (16-4K) AI</t>
  </si>
  <si>
    <t>PoE-удлинитель</t>
  </si>
  <si>
    <t>AKSILIUM Разъем питания Connector-12 вольт (мама)</t>
  </si>
  <si>
    <t>УТ000026458</t>
  </si>
  <si>
    <t>AKSILIUM Блок питания PS-12 3A</t>
  </si>
  <si>
    <t>УТ000017148</t>
  </si>
  <si>
    <t>AKSILIUM Блок питания PS-12 5A</t>
  </si>
  <si>
    <t>PS-12 5A</t>
  </si>
  <si>
    <t>AKSILIUM Блок питания PS-12 5A/4</t>
  </si>
  <si>
    <t>Блок питания 12В 3А, защиты: от КЗ, от перенапряжения по входу и выходу, сетевой кабель в комплекте</t>
  </si>
  <si>
    <t>Блок питания 12В 5A, защиты: от КЗ, от перенапряжения по входу и выходу, сетевой кабель в комплекте</t>
  </si>
  <si>
    <t>Блок питания 12В 5A с 4 выходами под винт, защиты: от КЗ, от перенапряжения по входу и выходу, возможность регулировки выходного напряжения DC 12В ~ 15В, сетевой кабель в комплекте</t>
  </si>
  <si>
    <t>УТ000097696</t>
  </si>
  <si>
    <t>УТ000097886</t>
  </si>
  <si>
    <t>PS-12 10A Compact</t>
  </si>
  <si>
    <t>УТ000097916</t>
  </si>
  <si>
    <t>УТ000097918</t>
  </si>
  <si>
    <t>УТ000097926</t>
  </si>
  <si>
    <t>УТ000097922</t>
  </si>
  <si>
    <t>УТ000097930</t>
  </si>
  <si>
    <t>Купольная внутренняя камера 2 MP, 1/2.8’’ CMOS, вариофокальный объектив 2,8-12 мм, угол обзора 35-101°, AHD/TVI/CVI 1920x1080, 1280х720, CVBS 960x576, - 10°C +50°C, подсветка до 20 м (24 ИК-диода)</t>
  </si>
  <si>
    <t>УТ000097892</t>
  </si>
  <si>
    <t>УТ000097889</t>
  </si>
  <si>
    <t>УТ000068011</t>
  </si>
  <si>
    <t>УТ000097910</t>
  </si>
  <si>
    <t>УТ000097893</t>
  </si>
  <si>
    <t>CMF-202 V (2.8-12) 2</t>
  </si>
  <si>
    <t>УТ000085166</t>
  </si>
  <si>
    <t>CMF-501 V (2.8-12) 1</t>
  </si>
  <si>
    <t>CMF-501 V (2.8-12) 2</t>
  </si>
  <si>
    <t>CMF-502 V (2.8-12) 2 IK10</t>
  </si>
  <si>
    <t>УТ000085429</t>
  </si>
  <si>
    <t>CMF-503 V (2.8-12) 2</t>
  </si>
  <si>
    <t>УТ000097929</t>
  </si>
  <si>
    <t>AKSILIUM монтажная коробка для камер JB Lite 2 (универсальная)</t>
  </si>
  <si>
    <t>УТ000085427</t>
  </si>
  <si>
    <t>AKSILIUM Камера CMF-503 F (2.8) 1</t>
  </si>
  <si>
    <t>CMF-503 F (2.8) 1</t>
  </si>
  <si>
    <t>AKSILIUM Камера CMF-503 V (2.8-12) 2 (СБОРКА)</t>
  </si>
  <si>
    <t>AKSILIUM Камера IP-502 VPA (2.8-12) 2 AI (СБОРКА)</t>
  </si>
  <si>
    <t>AKSILIUM Камера IP-502 VPA (2.8-12) 2 AI IK10 (СБОРКА)</t>
  </si>
  <si>
    <t>УТ000099336</t>
  </si>
  <si>
    <t>AKSILIUM Монитор MAF-071 (White) (B)</t>
  </si>
  <si>
    <t>MAF-071 (White) (B)</t>
  </si>
  <si>
    <t>CVBS-1 Bronze (1000TVL)</t>
  </si>
  <si>
    <t>Аналоговые</t>
  </si>
  <si>
    <t>AKSILIUM Камера IP-503 VP (2.8-12) 2 AI (СБОРКА)</t>
  </si>
  <si>
    <t xml:space="preserve">7" TFT LCD, разрешение экрана 800х480, с поддержкой формата CVBS, управление замками панелей. Механические кнопки, hands free. 
Подключение 2-х вызывных панелей, до 4-х мониторов в системе. Питание: 220/12В, Габариты: 175x130x20 мм.
</t>
  </si>
  <si>
    <t>AKSILIUM Блок питания PS-52 2.3A (для NVR с PoE)</t>
  </si>
  <si>
    <t>УТ000101567</t>
  </si>
  <si>
    <t>УТ000085422</t>
  </si>
  <si>
    <t>Блок питания 52В 2,3A для NVR с PoE, защиты: от КЗ, от перенапряжения по входу и выходу, сетевой кабель в комплекте</t>
  </si>
  <si>
    <t>AKSILIUM Блок питания PS-12 1A</t>
  </si>
  <si>
    <t>УТ000104094</t>
  </si>
  <si>
    <t>Блок питания 12В 1А, защиты: от КЗ, от перенапряжения по входу и выходу</t>
  </si>
  <si>
    <t>AKSILIUM монтажная коробка для камер JB Lite 3 (универсальная)</t>
  </si>
  <si>
    <t>УТ000110864</t>
  </si>
  <si>
    <t>Монтажная коробка JB Lite 3</t>
  </si>
  <si>
    <t>Диэлектрическая монтажная коробка для крепления уличных фиксированных камер весом до 1.5 кг, скрытого монтажа коммуникаций и защиты кабельных соединений от климатических воздействий.</t>
  </si>
  <si>
    <t>УТ000105833</t>
  </si>
  <si>
    <t>AKSILIUM Монитор MMF-272 (White) (B)</t>
  </si>
  <si>
    <t>Уличные активные PoE-коммутаторы AKSILIUM</t>
  </si>
  <si>
    <t>УТ000115654</t>
  </si>
  <si>
    <t>AKSILIUM Дверной доводчик DC-35</t>
  </si>
  <si>
    <t>УТ000115655</t>
  </si>
  <si>
    <t>AKSILIUM Дверной доводчик DC-45</t>
  </si>
  <si>
    <t>УТ000115649</t>
  </si>
  <si>
    <t>AKSILIUM Уголок для электромагнитного замка 180L</t>
  </si>
  <si>
    <t>УТ000115651</t>
  </si>
  <si>
    <t>AKSILIUM Уголок для электромагнитного замка 300L</t>
  </si>
  <si>
    <t>УТ000115653</t>
  </si>
  <si>
    <t>AKSILIUM Уголок для электромагнитного замка 500L</t>
  </si>
  <si>
    <t>УТ000115648</t>
  </si>
  <si>
    <t>AKSILIUM Электромагнитный замок EML-180</t>
  </si>
  <si>
    <t>УТ000115652</t>
  </si>
  <si>
    <t>AKSILIUM Электромагнитный замок EML-500</t>
  </si>
  <si>
    <t>PS-52 2.3А</t>
  </si>
  <si>
    <t>IP-Видеорегистраторы с PoE</t>
  </si>
  <si>
    <t>Доводчики</t>
  </si>
  <si>
    <t>DC-35</t>
  </si>
  <si>
    <t>DC-45</t>
  </si>
  <si>
    <t>Дверной доводчик для дверей до 45 кг с морозостойким маслом</t>
  </si>
  <si>
    <t>Замки электромагнитные и аксессуары</t>
  </si>
  <si>
    <t>Уголок для электромагнитного замка EML-180</t>
  </si>
  <si>
    <t>Уголок для электромагнитного замка EML-300</t>
  </si>
  <si>
    <t>Уголок для электромагнитного замка EML-500</t>
  </si>
  <si>
    <t>180L</t>
  </si>
  <si>
    <t>300L</t>
  </si>
  <si>
    <t>500L</t>
  </si>
  <si>
    <t>Замок электромагнитный, сила удержания 180кг.
Монтажный уголок 180L приобретается отдельно!</t>
  </si>
  <si>
    <t>Замок электромагнитный, сила удержания 300кг.
Монтажный уголок 300L приобретается отдельно!</t>
  </si>
  <si>
    <t>Замок электромагнитный, сила удержания 500кг.
Монтажный уголок 500L приобретается отдельно!</t>
  </si>
  <si>
    <t>Дверной доводчик для дверей до 65 кг с морозостойким маслом</t>
  </si>
  <si>
    <t>УТ000085428</t>
  </si>
  <si>
    <t>AKSILIUM Камера CMF-503 F (2.8) 2</t>
  </si>
  <si>
    <t>CMF-503 F (2.8) 2</t>
  </si>
  <si>
    <t>IP-507 PTZP (25X) 2 AI</t>
  </si>
  <si>
    <r>
      <t>16 каналов, 16х4К до 25 к/с, H.264/H.264+/H.265/H.265+, 1 аудио вых.,</t>
    </r>
    <r>
      <rPr>
        <b/>
        <sz val="8"/>
        <rFont val="ITC Avant Garde Gothic"/>
        <family val="2"/>
      </rPr>
      <t xml:space="preserve"> 8 PoE-портов</t>
    </r>
    <r>
      <rPr>
        <sz val="8"/>
        <rFont val="ITC Avant Garde Gothic"/>
        <family val="2"/>
      </rPr>
      <t xml:space="preserve">, 1 SATA 3.5" </t>
    </r>
    <r>
      <rPr>
        <b/>
        <sz val="8"/>
        <rFont val="ITC Avant Garde Gothic"/>
        <family val="2"/>
      </rPr>
      <t>до 10Tб</t>
    </r>
    <r>
      <rPr>
        <sz val="8"/>
        <rFont val="ITC Avant Garde Gothic"/>
        <family val="2"/>
      </rPr>
      <t xml:space="preserve"> (в комплект не входит), 8*10/100 Мбит/с PoE + 10/100 Мбит/с Ethernet порт, бюджет PoE 96Вт, облако XMeye, питание DC 52B, БП  2,3А в комплекте.
</t>
    </r>
    <r>
      <rPr>
        <b/>
        <sz val="8"/>
        <rFont val="ITC Avant Garde Gothic"/>
        <family val="2"/>
      </rPr>
      <t>Функции аналитики*: Захват лица, Пересечение периметра, Выход из области, Вторжение в область, Пересечение области.</t>
    </r>
    <r>
      <rPr>
        <sz val="8"/>
        <rFont val="ITC Avant Garde Gothic"/>
        <family val="2"/>
      </rPr>
      <t xml:space="preserve"> </t>
    </r>
  </si>
  <si>
    <t>AKSILIUM Вызывная панель AHD-2 Black (1080P) MF</t>
  </si>
  <si>
    <t>AKSILIUM Монитор MMF-273 (White) WIFI (B)</t>
  </si>
  <si>
    <t>УТ000119428</t>
  </si>
  <si>
    <t>УТ000119430</t>
  </si>
  <si>
    <r>
      <t xml:space="preserve">16 каналов, 16х8Мп (25 к/с), H.264/H.264+/H.265/H.265+, 1 SATA 3.5" до 10Tб (в комплект не входит), 10/100 Мбит/с Ethernet порт, БП 3А в комплекте, облако Xmeye
</t>
    </r>
    <r>
      <rPr>
        <b/>
        <sz val="8"/>
        <rFont val="ITC Avant Garde Gothic"/>
        <family val="2"/>
      </rPr>
      <t>Функции аналитики*: Захват лица, Детекция транспорта*</t>
    </r>
  </si>
  <si>
    <t>AKSILIUM Камера CMF-202 V (2.8-12) 1 (СБОРКА)</t>
  </si>
  <si>
    <t>AKSILIUM Камера CMF-202 V (2.8-12) 2 (СБОРКА)</t>
  </si>
  <si>
    <t>AKSILIUM Камера CMF-501 V (2.8-12) 1 (СБОРКА)</t>
  </si>
  <si>
    <t>AKSILIUM Камера CMF-502 V (2.8-12) 2 IK10 (СБОРКА)</t>
  </si>
  <si>
    <t>AKSILIUM Камера IP-201 VPA (2.8-12) 2 AI (СБОРКА)</t>
  </si>
  <si>
    <t>УТ000107761</t>
  </si>
  <si>
    <t>AKSILIUM Камера IP-501 VPA (2.8-12) 2 AI (СБОРКА)</t>
  </si>
  <si>
    <t>AKSILIUM Камера IP-503 VP (2.8-12) 1 AI (СБОРКА)</t>
  </si>
  <si>
    <t>AKSILIUM Камера CMF-201 V (2.8-12) 1 (СБОРКА)</t>
  </si>
  <si>
    <t>AKSILIUM Камера CMF-201 V (2.8-12) 2 (СБОРКА)</t>
  </si>
  <si>
    <t>AKSILIUM Камера CMF-203 V (2.8-12) 1 (СБОРКА)</t>
  </si>
  <si>
    <t>AKSILIUM Камера CMF-203 V (2.8-12) 2 (СБОРКА)</t>
  </si>
  <si>
    <t>УТ000123434</t>
  </si>
  <si>
    <t>AKSILIUM Камера IP-402 FPA (2.8) 1 AI</t>
  </si>
  <si>
    <t>УТ000123431</t>
  </si>
  <si>
    <t>УТ000123436</t>
  </si>
  <si>
    <t xml:space="preserve">36 каналов, 36x4K (25 к/с), 36х1080Р (25 к/с), H.264/H.264+/H.265/H.265+, аудио 1/1, тревога 16/4, 4 SATA 3.5" 4x14Tб (в комплект не входит), 10/100/1000 Мбит/с Ethernet порт, вентилятор, БП 6А в комплекте, облако Xmeye
Функции аналитики*: Захват лица, Детекция транспорта*, Пересечение периметра, Выход из области, Вторжение в область, Пересечение области. </t>
  </si>
  <si>
    <t>Кнопка выхода накладная, пластиковая, предназначена для работы в СКУД или других слаботочных системах, коммутируемое напряжение до 36В постоянного тока, коммутируемый ток 3А, НО/НЗ, размеры 76 х 23 х 14мм, цвет лицевой панели белый</t>
  </si>
  <si>
    <t>Кнопка выхода накладная, металлическая, НО, габаритные размеры 83х32х25 мм, цвет серебро</t>
  </si>
  <si>
    <t>Кнопка выхода накладная, металлическая, с подсветкой, НО/НЗ, габаритные размеры 83х32х25 мм, цвет серебро</t>
  </si>
  <si>
    <t>УТ000123432</t>
  </si>
  <si>
    <t>УТ000123437</t>
  </si>
  <si>
    <r>
      <t xml:space="preserve">7" TFT LCD, разрешение экрана 1024*600, с поддержкой форматов AHD/TVI/CVI 1080р/720p/CVBS (PAL/NTSC),
управление замками панелей, дополнительный канал управления воротами. </t>
    </r>
    <r>
      <rPr>
        <sz val="8"/>
        <color rgb="FFFF0000"/>
        <rFont val="ITC Avant Garde Gothic"/>
        <family val="2"/>
      </rPr>
      <t>Сенсорные кнопки</t>
    </r>
    <r>
      <rPr>
        <sz val="8"/>
        <color rgb="FF000000"/>
        <rFont val="ITC Avant Garde Gothic"/>
        <family val="2"/>
      </rPr>
      <t>, hands free. 
Подключение 2-х вызывных панелей, 2-х видеокамер, до 6-ти мониторов в системе. Запись фото или видео на microSD карту до 128 ГБ (в комплект не входит). Запись по детектору движения, по одному каналу. Питание: 220/12В, Габариты: 185x125x24</t>
    </r>
  </si>
  <si>
    <r>
      <t xml:space="preserve">7" TFT LCD, разрешение экрана 1024*600, с поддержкой форматов AHD/TVI/CVI 1080р/720p/CVBS (PAL/NTSC),
управление замками панелей, дополнительный канал управления воротами. </t>
    </r>
    <r>
      <rPr>
        <sz val="8"/>
        <color rgb="FFFF0000"/>
        <rFont val="ITC Avant Garde Gothic"/>
        <family val="2"/>
      </rPr>
      <t>Сенсорный экран</t>
    </r>
    <r>
      <rPr>
        <sz val="8"/>
        <color rgb="FF000000"/>
        <rFont val="ITC Avant Garde Gothic"/>
        <family val="2"/>
      </rPr>
      <t xml:space="preserve">, hands free. Подключение 2-х вызывных панелей, 2-х видеокамер, до 6-ти мониторов в системе. Запись фото или видео на microSD карту до 128 ГБ (в комплект не входит). Запись по детектору движения, по одному каналу. Питание: 220/12В, Габариты: 246х120х20мм. Цвет - белый. </t>
    </r>
    <r>
      <rPr>
        <sz val="8"/>
        <color rgb="FFFF0000"/>
        <rFont val="ITC Avant Garde Gothic"/>
        <family val="2"/>
      </rPr>
      <t>Поддержка приложения Tuya Smart и Smart Life</t>
    </r>
    <r>
      <rPr>
        <sz val="8"/>
        <rFont val="ITC Avant Garde Gothic"/>
        <family val="2"/>
      </rPr>
      <t>: прием вызова от вызывной панели монитора (при наличии доступа к сети), управление замком открытия двери, просмотр видео с вызывной панели монитора.</t>
    </r>
  </si>
  <si>
    <t>IP камеры 4 Мегапикселя</t>
  </si>
  <si>
    <t>IP камеры 3 Мегапикселя</t>
  </si>
  <si>
    <t>Поворотные 5 МП</t>
  </si>
  <si>
    <t>УТ000123429</t>
  </si>
  <si>
    <t>AKSILIUM Регистратор NVR-1/10 (10-4K) AI</t>
  </si>
  <si>
    <t>УТ000114217</t>
  </si>
  <si>
    <t>AKSILIUM Камера IP-503 FMSW (2.8) 1 SD AI</t>
  </si>
  <si>
    <t>УТ000126055</t>
  </si>
  <si>
    <t>AKSILIUM Камера IP-402 FPM (2.8) 1 AI (металл + пластик)</t>
  </si>
  <si>
    <t>УТ000129058</t>
  </si>
  <si>
    <t>AKSILIUM Камера IP-403 FPM (2.8) 1 AI (металл + пластик)</t>
  </si>
  <si>
    <t>AKSILIUM Камера IP-502 FPM (2.8) 1 AI (металл + пластик)</t>
  </si>
  <si>
    <t>AKSILIUM Камера IP-503 FPM (2.8) 1 AI (металл + пластик)</t>
  </si>
  <si>
    <t>РЦ</t>
  </si>
  <si>
    <t>Комплекты</t>
  </si>
  <si>
    <t>MAF-071 Lite + CVBS-1</t>
  </si>
  <si>
    <t>УТ000129378</t>
  </si>
  <si>
    <t>AKSILIUM Комплект видеодомофона MAF-071 Lite + CVBS-1</t>
  </si>
  <si>
    <t>УТ000129379</t>
  </si>
  <si>
    <t>MMF-271 + AHD-1</t>
  </si>
  <si>
    <t>AKSILIUM Коммутатор SP-6/P4 Lite (S)</t>
  </si>
  <si>
    <t>УТ000126188</t>
  </si>
  <si>
    <t>AKSILIUM Камера IP-402 VPA (2.8-12) 1 AI (СБОРКА)</t>
  </si>
  <si>
    <t>УТ000126190</t>
  </si>
  <si>
    <t>AKSILIUM Камера IP-403 VPA (2.8-12) 1 AI (СБОРКА)</t>
  </si>
  <si>
    <t>P-503 FMSW (2.8) 1 SD AI</t>
  </si>
  <si>
    <t>AKSILIUM Камера IP-203 VP (2.8-12) 2 AI (СБОРКА)</t>
  </si>
  <si>
    <t>УТ000103568</t>
  </si>
  <si>
    <r>
      <t xml:space="preserve">10 каналов, 10х4К (25 к/с), H.264/H.264+/H.265/H.265+, 1 SATA 3.5" до 10Tб (в комплект не входит), 10/100 Мбит/с Ethernet порт, БП 2А в комплекте, облако Xmeye
</t>
    </r>
    <r>
      <rPr>
        <b/>
        <sz val="8"/>
        <rFont val="ITC Avant Garde Gothic"/>
        <family val="2"/>
      </rPr>
      <t>Функции аналитики*: Захват лица, Детекция транспорта*</t>
    </r>
  </si>
  <si>
    <t xml:space="preserve">Монитор видеодомофона
7" TFT LCD, разрешение экрана 800*480, с поддержкой форматов AHD/TVI/CVI 1080р/720p/CVBS (PAL/NTSC),
управление замками панелей, дополнительный канал управления воротами. Механические кнопки, hands free. 
Подключение 2-х вызывных панелей, 2-х видеокамер, до 4-х мониторов в системе. Питание: 100 - 240В или 14,5В, Габариты: 175x130x24
Антивандальная вызывная панель видеодомофона.
Видеомодуль панели имеет возможность переключения форматов 1080p AHD - 720p CVBS. Угол обзора - 90°. Рабочая температура -40 +60° C. Класс защиты - IP65, IK10. Полная группа контактов реле управления замком (НО/НЗ). Уголок и козырек входят в комплект поставки. Материал корпуса - металл, цвет - бронза.
</t>
  </si>
  <si>
    <t xml:space="preserve">7" TFT LCD, разрешение экрана 800х480, с поддержкой формата CVBS, управление замком панели. Сенсорные кнопки, hands free. CVBS-1 Bronze 
Подключение:1 вызывная панель, 1 видеокамера в системе. Питание: 220/12В, Габариты: 180x125x25 мм.
</t>
  </si>
  <si>
    <t>УТ000129525</t>
  </si>
  <si>
    <t>SP-6/P4 Lite (S)</t>
  </si>
  <si>
    <t>PoE-инжектор (пассивный) (S)</t>
  </si>
  <si>
    <t>УТ000129535</t>
  </si>
  <si>
    <t>AKSILIUM PoE-инжектор (пассивный) (S)</t>
  </si>
  <si>
    <t>AKSILIUM Камера IP-302 FPM (2.8) 1V</t>
  </si>
  <si>
    <t>УТ000130893</t>
  </si>
  <si>
    <t>УТ000130898</t>
  </si>
  <si>
    <t>AKSILIUM Камера IP-502 FPM (2.8) 2V SD</t>
  </si>
  <si>
    <t>УТ000130900</t>
  </si>
  <si>
    <t>AKSILIUM Камера IP-502 FPM (1.8) 2V</t>
  </si>
  <si>
    <t>УТ000130899</t>
  </si>
  <si>
    <t>AKSILIUM Камера IP-503 FPM (2.8) 2V SD</t>
  </si>
  <si>
    <t>УТ000130903</t>
  </si>
  <si>
    <t>AKSILIUM Камера IP-503 VPA (5X) 2V SD Alm</t>
  </si>
  <si>
    <t>CMF-502 F (2.8) 1</t>
  </si>
  <si>
    <t>Неуправляемый активный 10-портовый PoE-коммутатор, 8 х 10/100 Мб/с PoE RJ45 (порты 1 - 8); 2 х 10/100 Мб/с с Uplink RJ45 (порты 9 - 10); бюджет PoE до 120 Вт, мощность на порт 15 Вт (макс.)
ССTV Extend, VLAN</t>
  </si>
  <si>
    <t>Неуправляемый активный 6-портовый PoE-коммутатор, 4 х 10/100 Мб/с PoE RJ45 (порты 1 - 4); 2 х 10/100 Мб/с с Uplink RJ45 (порты 5 - 6), бюджет PoE до 75Вт, мощность на порт 15 Вт (макс.), ССTV Extend, VLAN</t>
  </si>
  <si>
    <t xml:space="preserve">Разветвитель 1-5
</t>
  </si>
  <si>
    <t xml:space="preserve">EX-101P
</t>
  </si>
  <si>
    <t xml:space="preserve">EX-101M
</t>
  </si>
  <si>
    <t xml:space="preserve">EX-101ML
</t>
  </si>
  <si>
    <t xml:space="preserve">EML-500
</t>
  </si>
  <si>
    <t>УТ000129042</t>
  </si>
  <si>
    <t xml:space="preserve">CMF-201 F (2.8) 1
</t>
  </si>
  <si>
    <t xml:space="preserve">CMF-201 V (2.8-12) 1
</t>
  </si>
  <si>
    <t xml:space="preserve">CMF-202 F (2.8) 1
</t>
  </si>
  <si>
    <t xml:space="preserve">CMF-202 V (2.8-12) 1
</t>
  </si>
  <si>
    <t xml:space="preserve">CMF-203 V (2.8-12) 1
</t>
  </si>
  <si>
    <t xml:space="preserve">CMF-203 V (2.8-12) 2
</t>
  </si>
  <si>
    <t>AKSILIUM Камера CMF-501 V (2.8-12) 2 (СБОРКА)</t>
  </si>
  <si>
    <t>IP-Видеорегистраторы
Ожидается в ноябре</t>
  </si>
  <si>
    <t>Код в 1С</t>
  </si>
  <si>
    <t>Номенклатура в 1С</t>
  </si>
  <si>
    <t>AKSILIUM Камера CMF-201 F (2.8) 1 (СБОРКА)</t>
  </si>
  <si>
    <t>AKSILIUM Камера CMF-201 F (2.8) 2 (СБОРКА)</t>
  </si>
  <si>
    <t>УТ000103445</t>
  </si>
  <si>
    <t>AKSILIUM Камера CMF-202 F (2.8) 2 (СБОРКА)</t>
  </si>
  <si>
    <t>AKSILIUM Камера CMF-502 F (2.8) 1 (СБОРКА)</t>
  </si>
  <si>
    <t>УТ000103381</t>
  </si>
  <si>
    <t>AKSILIUM Регистратор NVR-8/64 (64-4K)</t>
  </si>
  <si>
    <t>AKSILIUM Камера IP-501 FPA (2.8) 2 AI (СБОРКА)</t>
  </si>
  <si>
    <t>AKSILIUM Камера IP-302 FPM (2.8) 1 AI (металл+пластик)</t>
  </si>
  <si>
    <t>УТ000135194</t>
  </si>
  <si>
    <t>AKSILIUM Камера IP-502 FPM (2.8) 2V</t>
  </si>
  <si>
    <t>AKSILIUM Камера IP-303 FPM (2.8) 1 AI (металл + пластик)</t>
  </si>
  <si>
    <t>УТ000135195</t>
  </si>
  <si>
    <t>AKSILIUM Камера IP-503 FPM (2.8) 2V</t>
  </si>
  <si>
    <t>УТ000133224</t>
  </si>
  <si>
    <t>AKSILIUM Камера IP-803 FPM (2.8) 2V</t>
  </si>
  <si>
    <t>IP-803 FPM (2.8) 2V</t>
  </si>
  <si>
    <t>УТ000135397</t>
  </si>
  <si>
    <t>AKSILIUM Камера IP-503 VPA (10X) 2</t>
  </si>
  <si>
    <t>IP-503 VPA (10X) 2</t>
  </si>
  <si>
    <t>УТ000113125</t>
  </si>
  <si>
    <t>УТ000101393</t>
  </si>
  <si>
    <t>AKSILIUM Коммутатор SP-6/P4 WP Lite (СБОРКА)</t>
  </si>
  <si>
    <t>SP-6/P4 WP Lite</t>
  </si>
  <si>
    <t>AKSILIUM Разъем питания Connector-12 вольт (папа)</t>
  </si>
  <si>
    <t>УТ000052130</t>
  </si>
  <si>
    <t>УТ000133006</t>
  </si>
  <si>
    <t>AKSILIUM Монитор IP-273 (Black)</t>
  </si>
  <si>
    <t>IP-273 (Black)</t>
  </si>
  <si>
    <t>УТ000133007</t>
  </si>
  <si>
    <t>AKSILIUM Вызывная панель IP-3</t>
  </si>
  <si>
    <t>IP-3</t>
  </si>
  <si>
    <t>УТ000130067</t>
  </si>
  <si>
    <t>AKSILIUM Уголок для электромагнитного замка 180M</t>
  </si>
  <si>
    <t>УТ000130068</t>
  </si>
  <si>
    <t>AKSILIUM Уголок для электромагнитного замка 500M</t>
  </si>
  <si>
    <r>
      <t>PS-12 1A</t>
    </r>
    <r>
      <rPr>
        <b/>
        <sz val="10"/>
        <color rgb="FFFF0000"/>
        <rFont val="Arial"/>
        <family val="2"/>
        <charset val="204"/>
      </rPr>
      <t xml:space="preserve">
</t>
    </r>
  </si>
  <si>
    <r>
      <t>PS-12 2A</t>
    </r>
    <r>
      <rPr>
        <b/>
        <sz val="10"/>
        <color rgb="FF000000"/>
        <rFont val="Arial"/>
        <family val="2"/>
        <charset val="1"/>
      </rPr>
      <t xml:space="preserve">
</t>
    </r>
  </si>
  <si>
    <t xml:space="preserve">PS-12 3A </t>
  </si>
  <si>
    <t>Неуправляемый активный всепогодный 6-портовый PoE-коммутатор, 4 х 10/100 Мб/с PoE RJ45 (порты 1 - 4); 2 х 10/100 Мб/с с Uplink RJ45 (порты 5 - 6), бюджет PoE до 75Вт, мощность на порт 15 Вт (макс.), ССTV Extend, VLAN</t>
  </si>
  <si>
    <t>УТ000135233</t>
  </si>
  <si>
    <t>AKSILIUM Кронштейн универсальный N-1</t>
  </si>
  <si>
    <t>УТ000135234</t>
  </si>
  <si>
    <t>AKSILIUM Кронштейн универсальный N-2</t>
  </si>
  <si>
    <t>Кронштейн универсальный N-1</t>
  </si>
  <si>
    <t>Кронштейн универсальный N-2</t>
  </si>
  <si>
    <t xml:space="preserve">Универсальный кронштейн для крепления одной видеокамеры на угол и на столб, материал – нержавеющая сталь. </t>
  </si>
  <si>
    <t>180M</t>
  </si>
  <si>
    <t>500M</t>
  </si>
  <si>
    <r>
      <t xml:space="preserve">Уголок для электромагнитного замка EML-500 </t>
    </r>
    <r>
      <rPr>
        <b/>
        <sz val="8"/>
        <color rgb="FFFF0000"/>
        <rFont val="ITC Avant Garde Gothic"/>
        <family val="2"/>
      </rPr>
      <t>с регулировкой вылета замка</t>
    </r>
  </si>
  <si>
    <r>
      <t xml:space="preserve">Уголок для электромагнитного замка EML-180 </t>
    </r>
    <r>
      <rPr>
        <b/>
        <sz val="8"/>
        <color rgb="FFFF0000"/>
        <rFont val="ITC Avant Garde Gothic"/>
        <family val="2"/>
      </rPr>
      <t>с регулировкой вылета замка</t>
    </r>
  </si>
  <si>
    <t>IP</t>
  </si>
  <si>
    <t>Вызывная панель 2Mp для цветного IP видеодомофона со встроенным контроллером Mifare (до 200 карт, 2 шт в комплекте).
Видеомодуль панели имеет возможность переключения форматов 1080p. Угол обзора - 150°. Рабочая температура -40 +60° C. Класс защиты - IP65. Дуплекс.</t>
  </si>
  <si>
    <t>7" IPC LCD, разрешение экрана 1024*600, Видеокодек H.264/H.265, управление замками панелей, дополнительный канал управления воротами. Сенсорный экран, hands free. 
Подключение 4 вызывные панели, 4 видеокамеры, 6 мониторов в системе. Запись фото или видео на microSD карту до 128 ГБ (в комплект не входит). Запись по детектору движения, по одному каналу. Питание: DC 12B-15В, PoE IEEE 802.3af, TuyaSmart/SmartLife, 2.4G WiFi</t>
  </si>
  <si>
    <t>УТ000136582</t>
  </si>
  <si>
    <t xml:space="preserve">PS-12 5A/4
</t>
  </si>
  <si>
    <r>
      <t xml:space="preserve">4 канала, AHD/IP/CVBS/TVI/CVI, кодеки H.265X(H.264)/H.265/H.265+; 10/100 Мбит/с Ethernet порт;
Только аналог: 4x5Mр (13 к/с), 8M-N (7 к/с);
Аналог+IP: 4x5Mп (13 к/с) + 4x5Mп (25 к/с);
Только IP: 16x5Mп (25 к/с), 16x1080P (25 к/с);
</t>
    </r>
    <r>
      <rPr>
        <b/>
        <sz val="8"/>
        <color rgb="FFFF0000"/>
        <rFont val="ITC Avant Garde Gothic"/>
        <family val="2"/>
      </rPr>
      <t>аудио 1/1</t>
    </r>
    <r>
      <rPr>
        <sz val="8"/>
        <rFont val="ITC Avant Garde Gothic"/>
        <family val="2"/>
      </rPr>
      <t xml:space="preserve">, облако XMeye, 1 SATA 3.5" до 14Tб (в комплект не входит), БП 3А в комплекте;
</t>
    </r>
    <r>
      <rPr>
        <b/>
        <sz val="8"/>
        <rFont val="ITC Avant Garde Gothic"/>
        <family val="2"/>
      </rPr>
      <t>Функции аналитики: Захват лица, детекция людей, детекция транспорта</t>
    </r>
  </si>
  <si>
    <r>
      <t xml:space="preserve">64 канала, 25 к/с: </t>
    </r>
    <r>
      <rPr>
        <sz val="8"/>
        <rFont val="ITC Avant Garde Gothic"/>
        <family val="2"/>
      </rPr>
      <t xml:space="preserve">64x8Mр, H.264/H.264+/H.265/H.265+, аудио 1/1, тревога 16/4, 8 SATA 3.5" 8x10Tб (в комплект не входит), 2*10/100/1000 Мбит/с Ethernet порт, вентилятор, встроенный БП, облако Xmeye
Функции аналитики: Захват лица, Детекция транспорта*, Пересечение периметра, Выход из области, Вторжение в область, Пересечение области. </t>
    </r>
  </si>
  <si>
    <r>
      <t xml:space="preserve">36 каналов, 36x4K (25 к/с), 36х1080Р (25 к/с), H.264/H.264+/H.265/H.265+, аудио 1/1, 2 SATA 3.5" 2x14Tб (в комплект не входит), 10/100/1000 Мбит/с Ethernet порт, БП 5А в комплекте, облако Xmeye
</t>
    </r>
    <r>
      <rPr>
        <b/>
        <sz val="8"/>
        <rFont val="ITC Avant Garde Gothic"/>
        <family val="2"/>
      </rPr>
      <t xml:space="preserve">Функции аналитики*: Захват лица, Детекция транспорта*, Пересечение периметра, Выход из области, Вторжение в область, Пересечение области. </t>
    </r>
  </si>
  <si>
    <t>УТ000134334</t>
  </si>
  <si>
    <t>AKSILIUM Камера CMF-203 F (2.8) 1</t>
  </si>
  <si>
    <t>AKSILIUM Регистратор HVR-0405 (аудио 1вх., 1вых.)</t>
  </si>
  <si>
    <t>AKSILIUM Камера IP-502 VPA (5X) 2V SD Alm</t>
  </si>
  <si>
    <t>AKSILIUM Комплект видеодомофона MMF-271 + AHD-1</t>
  </si>
  <si>
    <t>IP-PT206</t>
  </si>
  <si>
    <t>IP-PT408</t>
  </si>
  <si>
    <t>Поворотные 4 МП</t>
  </si>
  <si>
    <t>УТ000143517</t>
  </si>
  <si>
    <t>AKSILIUM Кнопка выхода EX-101SPL (white)</t>
  </si>
  <si>
    <t>УТ000141143</t>
  </si>
  <si>
    <t>AKSILIUM Коммутатор SPG-10/P8 Smart</t>
  </si>
  <si>
    <t>SPG-10/P8 Smart</t>
  </si>
  <si>
    <t>УТ000141149</t>
  </si>
  <si>
    <t>AKSILIUM Коммутатор SPG-26/P24G-2 Smart</t>
  </si>
  <si>
    <t>УТ000143514</t>
  </si>
  <si>
    <t>AKSILIUM Кнопка выхода EX-101IM</t>
  </si>
  <si>
    <t>УТ000143515</t>
  </si>
  <si>
    <t>AKSILIUM Кнопка выхода EX-201IM</t>
  </si>
  <si>
    <t>EX-101IM</t>
  </si>
  <si>
    <t>IP-203 FP (2.8) 2</t>
  </si>
  <si>
    <t>AKSILIUM Вызывная панель AHD-1 Bronze (1080P)</t>
  </si>
  <si>
    <t>Кнопка выхода накладная сенсорная пластиковая, с подсветкой, НО/НЗ, габаритные размеры 86x50x20 мм, цвет белый</t>
  </si>
  <si>
    <t>Кнопка выхода накладная сенсорная пластиковая, с подсветкой, НО/НЗ, габаритные размеры 86x50x20 мм, цвет черный</t>
  </si>
  <si>
    <t>Бесконтактная инфракрасная кнопка выхода с 2-цветной подсветкой.  Цвет: серый/черный</t>
  </si>
  <si>
    <t>Бесконтактная инфракрасная кнопка выхода с 2-цветной подсветкой в антивандальном корпусе. Изменяемое время выхода до 30 сек. Цвет: серый</t>
  </si>
  <si>
    <t>УТ000144059</t>
  </si>
  <si>
    <t>HVR-0805Np</t>
  </si>
  <si>
    <t>УТ000138881</t>
  </si>
  <si>
    <t>IP-503 VPA (5X) 2</t>
  </si>
  <si>
    <t>УТ000144061</t>
  </si>
  <si>
    <t>IP-403 FPMm (2.8) 1</t>
  </si>
  <si>
    <t>IP-503 FPMm (2.8) 1</t>
  </si>
  <si>
    <t>УТ000144062</t>
  </si>
  <si>
    <t>УТ000137770</t>
  </si>
  <si>
    <t>УТ000087622</t>
  </si>
  <si>
    <t>PoE-инжектор (пассивный)</t>
  </si>
  <si>
    <t>Монтажная коробка JB Lite (Black)</t>
  </si>
  <si>
    <t>Монтажная коробка JB Lite 3 (Black)</t>
  </si>
  <si>
    <t>УТ000140183</t>
  </si>
  <si>
    <t>УТ000140185</t>
  </si>
  <si>
    <t>УТ000144055</t>
  </si>
  <si>
    <t>Монтажный кронштейн JB Lite 4</t>
  </si>
  <si>
    <t>Монтажный кронштейн для крепления видеокамер, пластик, нагрузка 1,5 кг, размеры 186х140х96 мм, IP65</t>
  </si>
  <si>
    <t>УТ000145274</t>
  </si>
  <si>
    <t>Влагозащищенный блок питания 12В 2А, герметичный, защиты: от КЗ, от перенапряжения по входу и выходу</t>
  </si>
  <si>
    <t>УТ000142097</t>
  </si>
  <si>
    <t>AKSILIUM Электромагнитный замок EML-180 с уголком</t>
  </si>
  <si>
    <t>Замок электромагнитный, сила удержания 180кг.
Монтажный уголок 180L в коплекте!</t>
  </si>
  <si>
    <t>Замок электромагнитный, сила удержания 300кг.
Монтажный уголок 300L в комплекте!</t>
  </si>
  <si>
    <t>AKSILIUM Камера CMF-203 F (2.8) 2</t>
  </si>
  <si>
    <t>AKSILIUM Регистратор HVR-0805Np</t>
  </si>
  <si>
    <t>AKSILIUM Камера IP-201 FPA (2.8) 2</t>
  </si>
  <si>
    <t>AKSILIUM Камера IP-502 FPA (2.8) 2</t>
  </si>
  <si>
    <t>AKSILIUM Камера IP-203 FP (2.8) 2 AI</t>
  </si>
  <si>
    <t>AKSILIUM Камера IP-403 FPMm (2.8) 1</t>
  </si>
  <si>
    <t>AKSILIUM Камера IP-503 FPMm (2.8) 1</t>
  </si>
  <si>
    <t>AKSILIUM Камера IP-503 FPM (2.8) 2</t>
  </si>
  <si>
    <t>AKSILIUM Камера IP-503 VPA (5X) 2</t>
  </si>
  <si>
    <t>AKSILIUM Камера IP-507 PTZP (25X) 2 AI</t>
  </si>
  <si>
    <t>УТ000132958</t>
  </si>
  <si>
    <t>AKSILIUM Камера IP-PT206</t>
  </si>
  <si>
    <t>УТ000132957</t>
  </si>
  <si>
    <t>AKSILIUM Камера IP-PT408</t>
  </si>
  <si>
    <t>AKSILIUM PoE-инжектор (пассивный)</t>
  </si>
  <si>
    <t>AKSILIUM монтажная коробка для камер JB Lite (Black)</t>
  </si>
  <si>
    <t>AKSILIUM монтажная коробка для камер JB Lite 3 (Black)</t>
  </si>
  <si>
    <t>AKSILIUM монтажный кронштейн для камер JB Lite 4 (универсальный)</t>
  </si>
  <si>
    <t>AKSILIUM Блок питания PS-12 2A WP</t>
  </si>
  <si>
    <r>
      <t xml:space="preserve">Пассивное устройство для увеличения дальности передачи данных и питания по сети Ethernet до IP-видеокамер по кабелю витой пары. </t>
    </r>
    <r>
      <rPr>
        <b/>
        <sz val="8"/>
        <color rgb="FFFF0000"/>
        <rFont val="ITC Avant Garde Gothic"/>
        <family val="2"/>
      </rPr>
      <t>1 вх. на 2 вых.</t>
    </r>
  </si>
  <si>
    <t>SPG-10/P8 Smart WP</t>
  </si>
  <si>
    <t>УТ000145818</t>
  </si>
  <si>
    <t>AKSILIUM Коммутатор SPG-10/P8 Smart WP (СБОРКА)</t>
  </si>
  <si>
    <r>
      <t xml:space="preserve">8 каналов, AHD/IP/CVBS/TVI/CVI/XVI, кодеки H.265, H.265+, H.265X(H.264).
Только аналог: 8x5M-N (12к/с),
Аналог+IP: 8x5M-N (12к/с) + 4x1080P (25к/с);
Только IP: 16x5M (25к/с), 16х1080Р (25к/с);
</t>
    </r>
    <r>
      <rPr>
        <b/>
        <sz val="8"/>
        <color rgb="FFFF0000"/>
        <rFont val="ITC Avant Garde Gothic"/>
        <family val="2"/>
      </rPr>
      <t>аудио 1/1</t>
    </r>
    <r>
      <rPr>
        <sz val="8"/>
        <color rgb="FF000000"/>
        <rFont val="ITC Avant Garde Gothic"/>
        <family val="2"/>
      </rPr>
      <t xml:space="preserve">, 1 SATA 3.5" до 14Tб (в комплект не входит), облачный сервис XMeye, БП 3А в комплекте. </t>
    </r>
    <r>
      <rPr>
        <b/>
        <sz val="8"/>
        <color rgb="FFFF0000"/>
        <rFont val="ITC Avant Garde Gothic"/>
        <family val="2"/>
      </rPr>
      <t>Пластиковый корпус</t>
    </r>
    <r>
      <rPr>
        <sz val="8"/>
        <color rgb="FF000000"/>
        <rFont val="ITC Avant Garde Gothic"/>
        <family val="2"/>
      </rPr>
      <t xml:space="preserve">.
</t>
    </r>
    <r>
      <rPr>
        <b/>
        <sz val="8"/>
        <color rgb="FF000000"/>
        <rFont val="ITC Avant Garde Gothic"/>
        <family val="2"/>
      </rPr>
      <t>Функции аналитики*: Захват лица, детекция людей, детекция транспорта</t>
    </r>
  </si>
  <si>
    <t>УТ000146344</t>
  </si>
  <si>
    <t>AKSILIUM Электромагнитный замок EZ500 с уголком</t>
  </si>
  <si>
    <t>EZ500 с уголком</t>
  </si>
  <si>
    <t>Замок электромагнитный, сила удержания 500кг.
Монтажный уголок 500L в комплекте!</t>
  </si>
  <si>
    <t xml:space="preserve">PS-12 2A WP
</t>
  </si>
  <si>
    <t>УТ000143458</t>
  </si>
  <si>
    <t>AKSILIUM Брелок Em-Marine (без номеров, синий)</t>
  </si>
  <si>
    <t>УТ000142695</t>
  </si>
  <si>
    <t>AKSILIUM Брелок Em-Marine (с номерами, синий)</t>
  </si>
  <si>
    <t>УТ000142694</t>
  </si>
  <si>
    <t>AKSILIUM Брелок Mifare (без номеров, синий)</t>
  </si>
  <si>
    <t>УТ000142690</t>
  </si>
  <si>
    <t>AKSILIUM Карта Em-Marine тонкая (без номеров)</t>
  </si>
  <si>
    <t>УТ000142691</t>
  </si>
  <si>
    <t>AKSILIUM Карта Em-Marine тонкая (с номерами)</t>
  </si>
  <si>
    <t>УТ000142692</t>
  </si>
  <si>
    <t>AKSILIUM Карта Mifare толстая (без номеров)</t>
  </si>
  <si>
    <t>УТ000142693</t>
  </si>
  <si>
    <t>AKSILIUM Карта Mifare толстая (с номерами)</t>
  </si>
  <si>
    <t>УТ000142689</t>
  </si>
  <si>
    <t>AKSILIUM Карта Mifare тонкая (без номеров)</t>
  </si>
  <si>
    <t>Идентификаторы</t>
  </si>
  <si>
    <t>Брелок Em-Marine (без номеров, синий)</t>
  </si>
  <si>
    <t>Брелок Em-Marine (с номерами, синий)</t>
  </si>
  <si>
    <t>Брелок Mifare (без номеров, синий)</t>
  </si>
  <si>
    <t>Карта Em-Marine тонкая (без номеров)</t>
  </si>
  <si>
    <t>Карта Em-Marine тонкая (с номерами)</t>
  </si>
  <si>
    <t>Карта Mifare толстая (без номеров)</t>
  </si>
  <si>
    <t>Карта Mifare толстая (с номерами)</t>
  </si>
  <si>
    <t>Карта Mifare тонкая (без номеров)</t>
  </si>
  <si>
    <t>Карта Em-Marine тонкая, только чтение, без прорези, без номеров, чип EM4168</t>
  </si>
  <si>
    <t>Карта Mifare 1К толстая, только чтение, с прорезью, с номерами</t>
  </si>
  <si>
    <t>Карта Mifare 1К тонкая, только чтение, без прорези, без номеров</t>
  </si>
  <si>
    <t>Карта Mifare 1К толстая, только чтение, с прорезью, без номеров</t>
  </si>
  <si>
    <t>Карта Em-Marine тонкая, только чтение, без прорези, с номерами, чип EM4168</t>
  </si>
  <si>
    <t>Брелок Em-Marine, только чтение, с номерами, синий, чип EM4168</t>
  </si>
  <si>
    <t>Брелок Em-Marine, только чтение, без номеров, синий, чип EM4168</t>
  </si>
  <si>
    <t>Брелок Mifare 1К, только чтение, без номеров, синий</t>
  </si>
  <si>
    <t>AKSILIUM Карта Em-Marine толстая (с номерами)</t>
  </si>
  <si>
    <t>УТ000142752</t>
  </si>
  <si>
    <t>AKSILIUM Ключи TM 1990 (черный)</t>
  </si>
  <si>
    <t>УТ000143457</t>
  </si>
  <si>
    <t>Карта Em-Marine толстая (с номерами)</t>
  </si>
  <si>
    <t>Карта Em-Marine толстая, только чтение, с прорезью, с номерами, чип EM4168</t>
  </si>
  <si>
    <t>Ключи TM 1990 (черный)</t>
  </si>
  <si>
    <t>УТ000147458</t>
  </si>
  <si>
    <t>AKSILIUM Брелок Mifare Ultra Light (без номеров, синий)</t>
  </si>
  <si>
    <t>Брелок Mifare Ultra Light (без номеров, синий)</t>
  </si>
  <si>
    <r>
      <t xml:space="preserve">16 каналов, AHD/IP/CVBS/TVI/CVI, кодеки H.265/H.265+/H.265X(H.264).
Только аналог: 16х5M-N (6 к/с), 16х1080N (16 к/с);
Аналог+IP: 16x5M-N + 4x1080P (25 к/с);
Только IP: 16х1080P (25 к/с), 8х5M (25 к/с);
Аудио 1/1,  1 SATA 3.5" до 14Тб (в комплект не входит), облако XMeye, БП 3А в комплекте, вентилятор.
</t>
    </r>
    <r>
      <rPr>
        <b/>
        <sz val="8"/>
        <rFont val="ITC Avant Garde Gothic"/>
        <family val="2"/>
      </rPr>
      <t xml:space="preserve">
Функции аналитики: Захват лица, Детекция людей, Детекция автотранспорта</t>
    </r>
  </si>
  <si>
    <t>IP-201 VPA (2.8-12) 2</t>
  </si>
  <si>
    <t>IP-203 VP (2.8-12) 2</t>
  </si>
  <si>
    <t>IP-403 VPA (2.8-12) 1</t>
  </si>
  <si>
    <t>IP-501 FPA (2.8) 2</t>
  </si>
  <si>
    <t>IP-501 VPA (2.8-12) 2</t>
  </si>
  <si>
    <t>IP-502 VPA (2.8-12) 2</t>
  </si>
  <si>
    <t>IP-502 VPA (2.8-12) 2 IK10</t>
  </si>
  <si>
    <t>IP-503 VP (2.8-12) 2</t>
  </si>
  <si>
    <t>Активный 10-портовый PoE-коммутатор с управляемыми функциями, 8 х 10/100 Мб/с PoE RJ45 (порты 1 - 8)
2 х 10/100/1000 Мб/с Uplink RJ45 (порты LAN1 - LAN2); бюджет POE 120 Вт, мощность на порт 30 Вт (макс.), приложение Amitres IOT,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MAC.</t>
  </si>
  <si>
    <t>IP-202 FPM (3.6) 1H</t>
  </si>
  <si>
    <t>УТ000146629</t>
  </si>
  <si>
    <t>УТ000146630</t>
  </si>
  <si>
    <t>AKSILIUM Камера IP-203 FPM (3.6) 1H</t>
  </si>
  <si>
    <t>IP-203 FPM (3.6) 1H</t>
  </si>
  <si>
    <t>УТ000146631</t>
  </si>
  <si>
    <t>AKSILIUM Камера IP-802 FPM (2.8) 2V</t>
  </si>
  <si>
    <t>УТ000146626</t>
  </si>
  <si>
    <t>NVR-1/10 (4P)</t>
  </si>
  <si>
    <r>
      <t xml:space="preserve">10 каналов, 10х4К до 25 к/с, H.264/H.264+/H.265/H.265+, 1 аудио вых., 4 PoE-порта, 1 SATA 3.5" до 10Tб (в комплект не входит), 4*10/100 Мбит/с PoE + 10/100 Мбит/с Ethernet порт, бюджет PoE 42Вт, облако XMeye, питание DC 52B, БП 1,25А в комплекте, передача PoE до 250 м.
</t>
    </r>
    <r>
      <rPr>
        <b/>
        <sz val="8"/>
        <rFont val="ITC Avant Garde Gothic"/>
        <family val="2"/>
      </rPr>
      <t>Функции аналитики*: Захват лица, Детекция транспорта*</t>
    </r>
  </si>
  <si>
    <t>AKSILIUM Регистратор NVR-1/10 (4P)</t>
  </si>
  <si>
    <t>NVR-1/36</t>
  </si>
  <si>
    <t>УТ000146627</t>
  </si>
  <si>
    <r>
      <t xml:space="preserve">36 каналов, 36x4K (25 к/с), 36х1080Р (25 к/с), H.264/H.264+/H.265/H.265+, аудио 1/1, </t>
    </r>
    <r>
      <rPr>
        <b/>
        <sz val="8"/>
        <color rgb="FFFF0000"/>
        <rFont val="ITC Avant Garde Gothic"/>
        <family val="2"/>
      </rPr>
      <t>1 SATA 3.5" 1x14Tб</t>
    </r>
    <r>
      <rPr>
        <sz val="8"/>
        <rFont val="ITC Avant Garde Gothic"/>
        <family val="2"/>
      </rPr>
      <t xml:space="preserve"> (в комплект не входит), 10/100/1000 Мбит/с Ethernet порт, БП 5А в комплекте, облако Xmeye
</t>
    </r>
    <r>
      <rPr>
        <b/>
        <sz val="8"/>
        <rFont val="ITC Avant Garde Gothic"/>
        <family val="2"/>
      </rPr>
      <t xml:space="preserve">Функции аналитики*: Захват лица, Детекция транспорта*, Пересечение периметра, Выход из области, Вторжение в область, Пересечение области. </t>
    </r>
  </si>
  <si>
    <t>AKSILIUM Регистратор NVR-1/36</t>
  </si>
  <si>
    <t>УТ000105033</t>
  </si>
  <si>
    <t>AKSILIUM PoE-удлинитель (30Вт) 1/3</t>
  </si>
  <si>
    <t>Активное устройство для увеличения дальности передачи данных и питания по сети Ethernet до IP-видеокамер по кабелю витой пары. RJ-45 вх. - 1, RJ-45 вых. - 3(активные)</t>
  </si>
  <si>
    <t>PoE-удлинитель (30Вт) 1/3</t>
  </si>
  <si>
    <t>УТ000122713</t>
  </si>
  <si>
    <t>AKSILIUM Вызывная панель AHD-2 Silver (1080P) (B)</t>
  </si>
  <si>
    <t>УТ000147474</t>
  </si>
  <si>
    <t>AKSILIUM Электромагнитный замок EML-300 с уголком</t>
  </si>
  <si>
    <t>УТ000146628</t>
  </si>
  <si>
    <t>NVR-2/36</t>
  </si>
  <si>
    <t>AKSILIUM Регистратор NVR-2/36</t>
  </si>
  <si>
    <t xml:space="preserve">
NVR-1/10</t>
  </si>
  <si>
    <t>УТ000147842</t>
  </si>
  <si>
    <t>NVR-4/36</t>
  </si>
  <si>
    <t>AKSILIUM Регистратор NVR-4/36</t>
  </si>
  <si>
    <t xml:space="preserve"> IP-501 FPA (2.8) 1</t>
  </si>
  <si>
    <t>IP-201 FPA (2.8) 2</t>
  </si>
  <si>
    <t xml:space="preserve">
IP-503 FPM (2.8) 2</t>
  </si>
  <si>
    <t>MMF-273 (White) WIFI (B)</t>
  </si>
  <si>
    <t>УТ000141258</t>
  </si>
  <si>
    <t>AKSILIUM Камера IP-503 VPM (5X) 2V</t>
  </si>
  <si>
    <t>IP-206</t>
  </si>
  <si>
    <t>УТ000147844</t>
  </si>
  <si>
    <t>AKSILIUM Камера IP-206</t>
  </si>
  <si>
    <t>SPG-26/P24G-2 Smart</t>
  </si>
  <si>
    <t>SPG-18/P16-1 Smart</t>
  </si>
  <si>
    <t>УТ000147846</t>
  </si>
  <si>
    <t>AKSILIUM Коммутатор SPG-18/P16-1 Smart</t>
  </si>
  <si>
    <t>Вызывная панель 2Mp для цветного AHD видеодомофона со встроенным контроллером Mifare (до 200 карт, 2 шт в комплекте).
Видеомодуль панели имеет возможность переключения форматов 1080p AHD - 720p CVBS. Угол обзора - 100°. Рабочая температура -40 +60° C. Класс защиты - IP65. Аудиорегулировки точечной настройки громкости динамика и микрофона.Полная группа контактов реле управления замком (НО). 
Уголок, козырёк и крепежные элементы входят в комплект. Материал корпуса - металл, цвет - черный. 
Габариты 133х48х21 мм.</t>
  </si>
  <si>
    <t>Активный 18-портовый PoE-коммутатор с управляемыми функциями, 16 х 10/100 Мб/с PoE RJ45 (порты 1-16); 2 х 10/100/1000 Мб/с RJ45(порты LAN1 - LAN2), 1 Гб SFP, бюджет PoE до 240 Вт, мощность на порт 30 Вт (макс.) приложение Amitres IOT, функции: Веб-интерфейс, подержка Cloud управления, настройка VLAN, перезапуск PoE порта(AI Watchdog и вручную), авто-определение дальности линии(Port Extension), Storm control, DHCP snooping.</t>
  </si>
  <si>
    <t>IP-502 FPM (2.8) 1</t>
  </si>
  <si>
    <t>IP-502 FPA (2.8) 2</t>
  </si>
  <si>
    <t xml:space="preserve">
IP-503 FPM (2.8) 1</t>
  </si>
  <si>
    <t>IP-503 VP (2.8-12) 1</t>
  </si>
  <si>
    <t>IP-403 FPM (2.8) 1</t>
  </si>
  <si>
    <t>IP-402 VPA (2.8-12) 1</t>
  </si>
  <si>
    <t>IP-402 FPA (2.8) 1</t>
  </si>
  <si>
    <r>
      <t xml:space="preserve">
IP-402 FPM (2.8) 1
</t>
    </r>
    <r>
      <rPr>
        <b/>
        <sz val="10"/>
        <color rgb="FFFF0000"/>
        <rFont val="ITC Avant Garde Gothic"/>
        <family val="2"/>
      </rPr>
      <t/>
    </r>
  </si>
  <si>
    <t>IP-303 FPM (2.8) 1</t>
  </si>
  <si>
    <t>IP-302 FPM (2.8) 1V</t>
  </si>
  <si>
    <t>IP-302 FPM (2.8) 1</t>
  </si>
  <si>
    <t>IP-202 FPA (2.8) 2</t>
  </si>
  <si>
    <r>
      <t xml:space="preserve">
NVR-1/16
</t>
    </r>
    <r>
      <rPr>
        <b/>
        <sz val="9"/>
        <color rgb="FFFF0000"/>
        <rFont val="ITC Avant Garde Gothic"/>
        <family val="2"/>
      </rPr>
      <t/>
    </r>
  </si>
  <si>
    <t>HVR-1605</t>
  </si>
  <si>
    <t>HVR-1605N</t>
  </si>
  <si>
    <t>HVR-0405</t>
  </si>
  <si>
    <r>
      <t xml:space="preserve">HVR-0405 </t>
    </r>
    <r>
      <rPr>
        <b/>
        <sz val="8"/>
        <rFont val="ITC Avant Garde Gothic"/>
        <family val="2"/>
      </rPr>
      <t>(аудио 1 вх.1 вых.)</t>
    </r>
  </si>
  <si>
    <t>AKSILIUM Камера IP-202 FPM (3.6) 1H (ВНУТРЕННЯЯ)</t>
  </si>
  <si>
    <t>УТ000153866</t>
  </si>
  <si>
    <t>AKSILIUM Камера IP-202 FPM (2.8) 1H (ВНУТРЕННЯЯ) (СБОРКА)</t>
  </si>
  <si>
    <t>УТ000153867</t>
  </si>
  <si>
    <t>AKSILIUM Камера IP-203 FPM (2.8) 1H (СБОРКА)</t>
  </si>
  <si>
    <t>IP-202 FPM (2.8) 1H</t>
  </si>
  <si>
    <t>IP-203 FPM (2.8) 1H</t>
  </si>
  <si>
    <t>IP-803 VPM (5X) 2V</t>
  </si>
  <si>
    <t>УТ000150575</t>
  </si>
  <si>
    <t>AKSILIUM Камера IP-803 VPM (5X) 2V</t>
  </si>
  <si>
    <t>УТ000150576</t>
  </si>
  <si>
    <t>AKSILIUM Камера IP-801 VPM (2.7-13.5) 2V</t>
  </si>
  <si>
    <t>IP-801 VPM (2.7-13.5) 2V</t>
  </si>
  <si>
    <t>SPG-8/P8G-2 Smart</t>
  </si>
  <si>
    <t>УТ000150307</t>
  </si>
  <si>
    <t>AKSILIUM Коммутатор SPG-8/P8G-2 Smart</t>
  </si>
  <si>
    <t xml:space="preserve">EML-300
</t>
  </si>
  <si>
    <t>УТ000115650</t>
  </si>
  <si>
    <t>AKSILIUM Электромагнитный замок EML-300</t>
  </si>
  <si>
    <t>Аудиодомофоны</t>
  </si>
  <si>
    <t>ADP-01 (White)</t>
  </si>
  <si>
    <t>Беспроводной аудиодомофон, работающий на частоте 433 МГц, дистанция до 100 м, литиевый аккумулятор 18650, 1200 мАч, 38 рингтонов, индикатор заряда, IP55, удаленное открытие двери. Комплектация: внутренняя панель - 1 шт, вызывная панель - 1 шт, док станция - 1 шт, козырёк - 1 шт, устройство открытия двери - 1 шт, набор креплений - 1 шт, 18650 аккумуляторы - 2 шт, кабель USB type-C -1 шт.</t>
  </si>
  <si>
    <t>AKSILIUM Беспроводной аудиодомофон ADP-01 (White)</t>
  </si>
  <si>
    <t>УТ000149241</t>
  </si>
  <si>
    <t>NVR-8/64</t>
  </si>
  <si>
    <t xml:space="preserve">Монтажная коробка JB Lite 2
</t>
  </si>
  <si>
    <t>Купольная внутренняя камера 2Мр, 1/2.8’’ CMOS Sony IMX307 Starvis, фиксированный объектив 2,8 мм, угол обзора 100°, 1920x1080 (25 к/с), H.264/H.264+/H.265/H.265+/JPEG, - 10°C +50°C, подсветка до до 20 м (18 SMD-ИК диодов), POE, линейный аудиовход/выход RCA, облако XMeye. 
Функции аналитики*: Детекция лица**, пересечение линии, вторжение в область (выход из области)</t>
  </si>
  <si>
    <t>Купольная внутренняя камера 2 MP, 1/3" CMOS, фиксированный объектив 2,8 мм, угол обзора 85°, AHD/TVI/CVI 1920x1080, 1280х720, CVBS 960x576, - 10°C +50°C, подсветка до 20 м (18 SMD ИК-диодов)</t>
  </si>
  <si>
    <t>Купольная внутренняя камера 2 MP, 1/2.8’’ CMOS Sony IMX307 Starvis, фиксированный объектив 2,8 мм, угол обзора 95° ,AHD/TVI/CVI 1920x1080, 1280х720, CVBS 960x576, -10°C +50°C, подсветка до 25 м (18 SMD-диодов)</t>
  </si>
  <si>
    <t>Купольная внутренняя камера 2 MP, 1/2.8’’ CMOS Sony IMX307 Starvis, вариофокальный объектив 2,8-12 мм, угол обзора 35-101°, AHD/TVI/CVI 1920 x 1080p, CVBS 960 x 576, - 10°C +50°C, подсветка до 20 м (24 ИК-диода)</t>
  </si>
  <si>
    <t>Купольная уличная камера 2 MP, 1/3" CMOS, фиксированный объектив 2,8 мм, угол обзора 85°, AHD(XVI)/TVI/CVI 1920x1080, CVBS 960x576, - 45°C +50°C, подсветка до 25 м (2 ИК-диода), корпус - полимерный пластик</t>
  </si>
  <si>
    <t>Купольная уличная камера 2 MP, 1/2,8’’ CMOS Sony IMX307 Starvis, фиксированный объектив 2,8 мм, угол обзора 95°, AHD/TVI/CVI 1920x1080, 1280х720, CVBS 960x576, -45°C +50°C, подсветка до 25 м (18 SMD-ИК диодов)</t>
  </si>
  <si>
    <t>Купольная уличная камера 2 MP, 1/3" CMOS, вариофокальный объектив 2,8-12 мм, угол обзора  36-90°, AHD/TVI/CVI 1920 x 1080p, CVBS 960 x 576p, -45°C +50°C, подсветка до 30 м (24 SMD-ИК-диода)</t>
  </si>
  <si>
    <t>Купольная уличная камера 2 MP, 1/2.8" CMOS Sony IMX307 Starvis, вариофокальный объектив 2,8-12 мм, угол обзора  36-90°, AHD/TVI/CVI 1920 x 1080p, CVBS 960 x 576p, -45°C +50°C, подсветка до 30 м (24 SMD-ИК-диода)</t>
  </si>
  <si>
    <t>Уличная цилиндрическая камера 2 MP, 1/3" CMOS, объектив 2,8 мм, угол обзора 85°, AHD/TVI/CVI 1920x1080, CVBS 960x576,  -45°C +50°C, подсветка до 30м (4 ИК-диода с линзами), корпус металл+пластик</t>
  </si>
  <si>
    <t>Уличная цилиндрическая камера 2 MP, 1/2,8’’ CMOS Sony IMX307 Starvis, фиксированный объектив 2,8 мм,  угол обзора 100°, AHD/TVI/CVI 1920x1080, 1280х720, CVBS 960x576, - 45°C +50°C, подсветка до 25 м (4 ИК-диода)</t>
  </si>
  <si>
    <t>Уличная цилиндрическая камера 2 MP, 1/2.8’’, вариофокальный объектив 2,8-12 мм, угол обзора 35-101°, AHD/TVI/CVI 1920x1080, 1280х720, CVBS 960x576, -45°C +50°C,  подсветка до 50 м (8 ИК-диодов с линзами), аппаратный WDR 120дБ, металлический корпус</t>
  </si>
  <si>
    <r>
      <t xml:space="preserve">Уличная цилиндрическая камера 2 MP, 1/2.8’’ CMOS Sony </t>
    </r>
    <r>
      <rPr>
        <b/>
        <sz val="8"/>
        <color rgb="FF000000"/>
        <rFont val="ITC Avant Garde Gothic"/>
        <family val="2"/>
      </rPr>
      <t>IMX307 Starvis</t>
    </r>
    <r>
      <rPr>
        <sz val="8"/>
        <color rgb="FF000000"/>
        <rFont val="ITC Avant Garde Gothic"/>
        <family val="2"/>
      </rPr>
      <t>, вариофокальный объектив 2,8-12 мм, угол обзора 35-101°, AHD/TVI/CVI 1920x1080, 1280х720, CVBS 960x576, -45°C +50°C,  подсветка до 50 м (8 ИК-диодов с линзами), металлический корпус</t>
    </r>
  </si>
  <si>
    <t>Купольная внутренняя камера 5 MP, 1/2.7’’ CMOS, вариофокальный объектив 2,8-12 мм, угол обзора 35-101°, AHD/TVI/CVI 1920x1080, 1280х720, CVBS 960x576, - 10°C +50°C, подсветка до 20 м (24 ИК-диода)</t>
  </si>
  <si>
    <t>Купольная внутренняя камера 5 MP, 1/2.8’’ CMOS Sony, 0,001 Люкс, вариофокальный объектив 2,8-12 мм, угол обзора, подсветка до 20 м (24 ИК-диода), коаксиальное управление.</t>
  </si>
  <si>
    <t>Уличная купольная камера 5 MP, 1/2.5" CMOS, фиксированный объектив 2,8 мм, угол обзора 85°, AHD(XVI)/TVI/CVI/CVBS, 2592 х 1944 (5 Мп), -45°C +50°C, подсветка до 25 м (24 ИК-диода)</t>
  </si>
  <si>
    <t>Уличная купольная камера 5 MP, 1/2,8’’ CMOS Sony IMX335, вариофокальный объектив 2,8-12 мм, угол обзора AHD/TVI/CVI 36-90°, CVBS 34-82°, AHD/TVI/CVI/CVBS, 2592х1944 (5 Мп), -45°C +50°C, подсветка до 30 м (30 ИК-диодов)</t>
  </si>
  <si>
    <t>Уличная цилиндрическая камера 5 MP, 1/2.8’’ CMOS, фиксированный объектив 2,8 мм, угол обзора 90°, AHD(XVI)/TVI/CVI/CVBS, 2592х1944 (5 Мп), -45°C +50°C, подсветка до 25 м (4 планарных ИК-диода), полимерный пластиковый корпус</t>
  </si>
  <si>
    <t>Уличная цилиндрическая камера 5 MP, 1/2,8’’ CMOS Sony IMX335 Starvis, фиксированный объектив 2,8 мм, угол обзора 90°, AHD/TVI/CVI/CVBS, 2592х1944 (5 Мп), -45°C +50°C, подсветка до 30 м (4 ИК-диода), металлический герметичный корпус</t>
  </si>
  <si>
    <t>УТ000151772</t>
  </si>
  <si>
    <t>УТ000151774</t>
  </si>
  <si>
    <t>УТ000151775</t>
  </si>
  <si>
    <t>УТ000151773</t>
  </si>
  <si>
    <t>УТ000151771</t>
  </si>
  <si>
    <t>УТ000151768</t>
  </si>
  <si>
    <t>УТ000151769</t>
  </si>
  <si>
    <t>УТ000151770</t>
  </si>
  <si>
    <t>AKSILIUM Контроллер C-TMWg (SI) без корпуса</t>
  </si>
  <si>
    <t>AKSILIUM Контроллер кодонаборный со считывателем CRMK-E (SI)</t>
  </si>
  <si>
    <t>AKSILIUM Контроллер сетевой CN-1 (S) без корпуса</t>
  </si>
  <si>
    <t xml:space="preserve">AKSILIUM Контроллер со считывателем CRP-E (SI) </t>
  </si>
  <si>
    <t>AKSILIUM Считыватель RM-EMH (S)</t>
  </si>
  <si>
    <t>AKSILIUM Считыватель RP-E (F) черный</t>
  </si>
  <si>
    <t>AKSILIUM Считыватель RP-E (S) черный</t>
  </si>
  <si>
    <t>AKSILIUM Считыватель RP-M (F) черный</t>
  </si>
  <si>
    <t>Считыватель RM-EMH (S)</t>
  </si>
  <si>
    <t>Считыватель RP-E (F) черный</t>
  </si>
  <si>
    <t>Считыватель RP-E (S) черный</t>
  </si>
  <si>
    <t>Считыватель RP-M (F) черный</t>
  </si>
  <si>
    <t xml:space="preserve">Контроллер со считывателем
CRP-E (SI) </t>
  </si>
  <si>
    <t>Контроллер сетевой CN-1 (S)
без корпуса</t>
  </si>
  <si>
    <t>Контроллер C-TMWg (SI)
без корпуса</t>
  </si>
  <si>
    <t>Контроллер кодонаборный со считывателем CRMK-E (SI)</t>
  </si>
  <si>
    <t>Однодверный контроллер
1 дверь, вход и выход по карте, либо вход по карте, выход по кнопке, -40 + 70˚С, Питание 12 В, 4-7А, Формат считывателя (Wiegand 26 (Motorola, HID, EM, Mifare и др.), до 20 000 пользователей, 100 000 событий, 2 считывателя в системе</t>
  </si>
  <si>
    <t>Считыватель Mifare
Wiegand 26/34, Питание 10 - 24В, IP-56, -40 + 70˚С
Материал корпуса - пластик</t>
  </si>
  <si>
    <t>Считыватель Em-Marine
Wiegand 26/34, Питание 9 - 12В, IP66, -40 + 70˚С
Материал корпуса - пластик</t>
  </si>
  <si>
    <t>Считыватель Em-Marine
Wiegand 26/34, Питание 10 - 24В, IP-56, -40 + 70˚С
Материал корпуса - пластик</t>
  </si>
  <si>
    <t>Считыватель Em-Marine/Mifare/HID
Wiegand 26, Питание 9 - 24В, IP66, -40 + 70˚С
Материал корпуса - металл</t>
  </si>
  <si>
    <t>Автономный контроллер в пластиковом корпусе со встроенным считывателем, Материал корпуса - пластик, Кол-во пользователей 10 000 карт/ ключей ТМ, Тип контактов NO, NC, COM, реле,1 вход для кнопки выхода, -40 + 70˚С, IP66</t>
  </si>
  <si>
    <t>Кодонаборный контроллер со встроенным считывателем, Материал корпуса - Металл, Кол-во пользователей 2 000, Режимы работы: пароль, карта, пароль + карта
Wiegand 26, Питание DC 12 В, -45 + 60˚С, IP68</t>
  </si>
  <si>
    <t>Протокол подключаемого считывателя TM (Dallas Touch Memory, iButton 1-wire) или Wiegand 26, Кол-во пользователей
900 карт/ключей ТМ, 2 мастер-карты в комплекте,  -45 + 60˚С, Питание DC 12 В</t>
  </si>
  <si>
    <t>Уличная купольная камера 5Мр, 1/2.8" CMOS IMX335 Starvis, H.264/H.264+/H.265/H.265+/JPEG, 5М (25 к/с), вариофокальный объектив 2,8 - 12 мм, угол обзора 35-110°, подсветка до 30 м (30 ИК-диодов), линейный аудиовход формата RCA, PoE, - 45°C +50°C, облако XMeye.
Функции аналитики: Детекция лица*, пересечение линии, вторжение в область (выход из области)</t>
  </si>
  <si>
    <t>Купольные внутренние 2 МП</t>
  </si>
  <si>
    <t>Купольные уличные 2 МП</t>
  </si>
  <si>
    <t>Цилиндрические уличные 2 МП</t>
  </si>
  <si>
    <t>Купольные уличные 3 МП</t>
  </si>
  <si>
    <t>Цилиндрические уличные 3 МП</t>
  </si>
  <si>
    <t>Купольные уличные 4 МП</t>
  </si>
  <si>
    <t>Цилиндрические уличные 4 МП</t>
  </si>
  <si>
    <t>Купольные внутренние 5 МП</t>
  </si>
  <si>
    <t>Купольные уличные 5 МП</t>
  </si>
  <si>
    <t>Цилиндрические уличные 5 МП</t>
  </si>
  <si>
    <t>Купольные внутренние 8 МП</t>
  </si>
  <si>
    <t>Купольные уличные 8 МП</t>
  </si>
  <si>
    <t>Цилиндрические уличные 8 МП</t>
  </si>
  <si>
    <t>Уличная цилиндрическая камера 5 MP, 1/2,8’’ CMOS Sony IMX335 Starvis, вариофокальный объектив 2,8-12 мм, угол обзора 21-95°, AHD/TVI/CVI/CVBS, 2592 x 1944 (5 Мп), -45°C +50°C, подсветка до 50 м (8 ИК-диодов с линзами)</t>
  </si>
  <si>
    <r>
      <t xml:space="preserve">Купольная </t>
    </r>
    <r>
      <rPr>
        <sz val="8"/>
        <color theme="1"/>
        <rFont val="ITC Avant Garde Gothic"/>
        <family val="2"/>
      </rPr>
      <t>внутренняя</t>
    </r>
    <r>
      <rPr>
        <sz val="8"/>
        <rFont val="ITC Avant Garde Gothic"/>
        <family val="2"/>
      </rPr>
      <t xml:space="preserve"> камера 2 MP, CMOS, фиксированный объектив 3,6 мм, 1920 x 1080 (25 к/с),  H.265/H.264, -20°C +50°C, подсветка до 20 м (3 ИК-диода с линзами), POE, встроенный микрофон. Материал корпуса - пластик.
</t>
    </r>
  </si>
  <si>
    <r>
      <t xml:space="preserve">Купольная </t>
    </r>
    <r>
      <rPr>
        <sz val="8"/>
        <color theme="1"/>
        <rFont val="ITC Avant Garde Gothic"/>
        <family val="2"/>
      </rPr>
      <t xml:space="preserve">внутренняя </t>
    </r>
    <r>
      <rPr>
        <sz val="8"/>
        <rFont val="ITC Avant Garde Gothic"/>
        <family val="2"/>
      </rPr>
      <t xml:space="preserve">камера 2 MP, CMOS, фиксированный объектив </t>
    </r>
    <r>
      <rPr>
        <sz val="8"/>
        <color theme="1"/>
        <rFont val="ITC Avant Garde Gothic"/>
        <family val="2"/>
      </rPr>
      <t>2,8</t>
    </r>
    <r>
      <rPr>
        <b/>
        <sz val="8"/>
        <color theme="1"/>
        <rFont val="ITC Avant Garde Gothic"/>
        <family val="2"/>
      </rPr>
      <t xml:space="preserve"> </t>
    </r>
    <r>
      <rPr>
        <sz val="8"/>
        <rFont val="ITC Avant Garde Gothic"/>
        <family val="2"/>
      </rPr>
      <t xml:space="preserve">мм, 1920 x 1080 (25 к/с),  H.265/H.264, -20°C +50°C, подсветка до 20 м (3 ИК-диода с линзами), POE, встроенный микрофон. Материал корпуса - пластик.
</t>
    </r>
  </si>
  <si>
    <t xml:space="preserve">Компактная IP камера с Wi-Fi, 2 MP, объектив 3,6 мм, облако Xmeye/ICSEE, микрофон и динамик, слот для карты памяти, материал корпуса - пластик. </t>
  </si>
  <si>
    <t>Компактная поворотная IP видеокамера c разрешением 2 MP.
Предназначена для круглосуточного внутреннего наблюдения, оснащена слотом для карт памяти micro SD, ИК-подсветкой и механическим ИК-фильтром для работы ночью, микрофоном и динамиком для организации двусторонней связи.
Обзор 350° и наклон 82° позволяет организовать панорамное наблюдение.
Простота настройки и доступ к камерам из любой точки мира предоставляется бесплатным облачным сервисом XMEYE, ICSEE, XMEYE PRO.</t>
  </si>
  <si>
    <t xml:space="preserve">Купольная внутренняя камера 2 MP, 1/2.8" CMOS IMX307 Starvis, вариофокальный объектив 2,8-12 мм, угол обзора 35-110°, 1920x1080 (25 к/с), H.264/H.264+/H.265/H.265+/JPEG, - 10°C +50°C, подсветка до 15 м (15 ИК-диодов), линейный аудио вход формата RCA, POE. 
Функции аналитики: Захват лица**, пересечение линии, вторжение в область (выход из области)
* Полноценно функционирует с IP-видеорегистраторами на платформе XM </t>
  </si>
  <si>
    <t xml:space="preserve">Уличная купольная камера 2 MP, 1/2.8’’ CMOS Sony IMX307 Starvis, фиксированный объектив 2,8 мм, угол обзора 100°, 1920 x 1080 (25 к/с),  H.265/H.265+/H.265X (H.264)/JPEG, -45°C +50°C, облако XMeye, подсветка до 25 м (18 SMD ИК-диодов), POE, линейный аудио вход формата RCA. 
Функции аналитики: Детекция лица**, пересечение линии, вторжение в область (выход из области)
</t>
  </si>
  <si>
    <t>Цилиндрическая уличная камера 2 MP, CMOS, фиксированный объектив 3.6 мм, 1920 x 1080 (25 к/с),  H.265/H.264, -20°C +50°C, подсветка до 20 м (4 ИК-диода с линзами), POE, встроенный микрофон. Материал корпуса - пластик</t>
  </si>
  <si>
    <r>
      <t>Цилиндрическая уличная камера 2 MP, CMOS, фиксированный объектив</t>
    </r>
    <r>
      <rPr>
        <b/>
        <sz val="8"/>
        <color theme="1"/>
        <rFont val="ITC Avant Garde Gothic"/>
        <family val="2"/>
      </rPr>
      <t xml:space="preserve"> </t>
    </r>
    <r>
      <rPr>
        <sz val="8"/>
        <color theme="1"/>
        <rFont val="ITC Avant Garde Gothic"/>
        <family val="2"/>
      </rPr>
      <t>2.8</t>
    </r>
    <r>
      <rPr>
        <b/>
        <sz val="8"/>
        <color rgb="FFFF0000"/>
        <rFont val="ITC Avant Garde Gothic"/>
        <family val="2"/>
      </rPr>
      <t xml:space="preserve"> </t>
    </r>
    <r>
      <rPr>
        <sz val="8"/>
        <rFont val="ITC Avant Garde Gothic"/>
        <family val="2"/>
      </rPr>
      <t>мм, 1920 x 1080 (25 к/с),  H.265/H.264, -20°C +50°C, подсветка до 20 м (4 ИК-диода с линзами), POE, встроенный микрофон. Материал корпуса - пластик</t>
    </r>
  </si>
  <si>
    <r>
      <t xml:space="preserve">Цилиндрическая уличная камера 2 MP, 1/2.8" CMOS Sony IMX307 Starvis, H.265/H.265+/H.265X (H.264)/JPEG, фиксированный объектив 2,8 мм, угол обзора </t>
    </r>
    <r>
      <rPr>
        <sz val="8"/>
        <color theme="1"/>
        <rFont val="ITC Avant Garde Gothic"/>
        <family val="2"/>
      </rPr>
      <t xml:space="preserve">100°, </t>
    </r>
    <r>
      <rPr>
        <sz val="8"/>
        <rFont val="ITC Avant Garde Gothic"/>
        <family val="2"/>
      </rPr>
      <t xml:space="preserve">1920x1080 (25 к/с), -45°C +50°C, подсветка до 35 м (4 ИК-диода с линзами), аудиовход формата RCA, POE, облако Xmeye
Функции аналитики: Определение лица*, пересечение линии, вторжение в область (выход из области)
</t>
    </r>
  </si>
  <si>
    <t>Цилиндрическая уличная камера 2 MP, 1/2.8" CMOS Sony IMX307 Starvis, H.265/H.265+/H.265X (H.264), вариофокальный объектив 2,8 - 12 мм, угол обзора 95°-24.5°, 1920x1080 (25 к/с), -45°C +50°C, подсветка до 60 м (8 ИК-диодов с линзами), PoE, облако Xmeye, металлический корпус.
Функции аналитики: Детекция лица**, пересечение линии, вторжение в область (выход из области)</t>
  </si>
  <si>
    <t>Уличная купольная камера 3 MP, 1/2.9" CMOS,  H.264/H.265/H.265+, фиксированный объектив 2,8 мм, угол обзора 90°, 3 MP (25 к/с), 1920x1080 (25 к/с), облако VideoLink, -45°C +50°C, подсветка до 30 м (18 SMD ИК диодов), встроенный микрофон, металлический герметичный корпус.</t>
  </si>
  <si>
    <t xml:space="preserve">Купольная уличная камера 4 MP, 1/2.8" CMOS, H.264/H.264+/H.265/H.265+/JPEG, 4 Мр (18 к/с), 1920x1080 (25 к/с), вариофокальный объектив 2,8 - 12 мм, угол обзора 35-110°, подсветка до 30 м (24 SMD-ИК диода), линейный аудиовход формата RCA, PoE, - 45°C +50°C, облако XMeye, корпус - металлический, герметичный.
Функции аналитики*: Детекция лица*, пересечение линии, вторжение в область (выход из области).
* Полноценно функционирует с IP-видеорегистраторами на платформе XM </t>
  </si>
  <si>
    <r>
      <t xml:space="preserve">Цилиндрическая уличная камера 4 Мр, 1/2.8" CMOS, H.264/H.264+/H.265/H.265+/JPEG, фиксированный объектив 2,8 мм, угол обзора 85°, 4 MP(18 к/с), облако XMeye, -45°C +50°C, подсветка до 35 м (4 ИК-диода с линзами ), PoЕ, </t>
    </r>
    <r>
      <rPr>
        <b/>
        <sz val="8"/>
        <color rgb="FFFF0000"/>
        <rFont val="ITC Avant Garde Gothic"/>
        <family val="2"/>
      </rPr>
      <t>встроенный микрофон</t>
    </r>
    <r>
      <rPr>
        <sz val="8"/>
        <rFont val="ITC Avant Garde Gothic"/>
        <family val="2"/>
      </rPr>
      <t>.
Функции аналитики: Захват лица*, пересечение линии, вторжение в область (выход из области)</t>
    </r>
  </si>
  <si>
    <t>Цилиндрическая уличная камера 4 MP, 1/2.9" CMOS, H.265/H.265+/H.265X (H.264), вариофокальный объектив 2,8 - 12 мм, угол обзора 95°-24.5°, 4 MP (18 к/с), 1920x1080 (25 к/с), -45°C +50°C, подсветка до 60 м (8 ИК-диодов с линзами), PoE, облако Xmeye.
Функции аналитики: Определение лица*, пересечение линии, вторжение в область (выход из области)
* Полноценно функционирует с IP-видеорегистраторами на платформе XM</t>
  </si>
  <si>
    <t>Поворотная IP видеокамера c разрешением 4 MP.
Оснащена слотом для карт памяти micro SD, ИК-подсветкой и механическим ИК-фильтром для работы ночью, микрофоном и динамиком для организации двусторонней связи.
Обзор 330° и наклон 90° позволяет организовать панорамное наблюдение.
Простота настройки и доступ к камерам из любой точки мира предоставляется бесплатным облачным сервисом XMEYE, ICSEE, XMEYE PRO.</t>
  </si>
  <si>
    <t>Купольная внутренняя камера 5 MP, 1/2.7" CMOS, H.264/H.264+/H.265/H.265+/JPEG, фиксированный объектив 2,8 мм, угол обзора 100°, 5М (20 к/с), - 10°C +50°C, подсветка до 25 м (18 ИК-диодов SMD), PoE, линейный аудиовход формата RCA, облако XMeye. 
Функции аналитики: Детекция лица*, пересечение линии, вторжение в область (выход из области)
**Полноценно функционирует с IP-видеорегистраторами на платформе XM</t>
  </si>
  <si>
    <t>Купольная внутренняя камера 5 MP, 1/2.8" CMOS Sony IMX335 Starvis, H.264/H.264+/H.265/H.265+/JPEG, фиксированный объектив 2,8 мм, угол обзора 100°, 6М (20 к/с), 5М (20 к/с); 4М (25 к/с); 1080P (25 к/с), - 10°C +50°C, подсветка до 25 м (18 ИК-диодов SMD), PoE, линейный аудиовход формата RCA, облако XMeye. 
Функции аналитики: Детекция лица*, пересечение линии, вторжение в область (выход из области)</t>
  </si>
  <si>
    <t>Купольная внутренняя камера 5 MP, 1/2.8" CMOS Sony IMX335 Starvis, H.264, H.264+, Н.265, Н.265+, вариофокальный объектив 2,8-12 мм, угол обзора  85°-25°. 5М (20 к/с), -10°C +50°C, подсветка до 20 м (15 ИК-диодов), PoE, линейный аудиовход формата RCA, облако XMeye. 
Функции аналитики: Детекция лица*, пересечение линии, вторжение в область (выход из области)</t>
  </si>
  <si>
    <t>Уличная купольная камера 5 MP, 1/2.8" CMOS, H.264/H.264+/H.265/H.265+/JPEG, фиксированный объектив 2,8 мм, угол обзора 95°, 5М (20к/с), - 45°C +50°C, подсветка до 25 м (2 ИК-диода), PoE, встроенный микрофон, облако XMeye, корпус металл+пластик. 
Функции аналитики: Детекция людей/лица**, пересечение линии, вторжение в область (выход из области)</t>
  </si>
  <si>
    <r>
      <t xml:space="preserve">Уличная купольная камера 5 MP, 1/2.8" CMOS Sony IMX335 Starvis,  H.264/H.265/H.265+, фиксированный объектив 2,8 мм, угол обзора 90°, 5 MP (25 к/с), 1920x1080 (25 к/с), облако VideoLink, -45°C +50°C, подсветка до 30 м (2 ИК-диода с линзами), встроенный микрофон, WDR 120дБ, Поддержка облачного сервиса </t>
    </r>
    <r>
      <rPr>
        <b/>
        <sz val="8"/>
        <color rgb="FFFF0000"/>
        <rFont val="ITC Avant Garde Gothic"/>
        <family val="2"/>
      </rPr>
      <t>VideoLink, IPEye</t>
    </r>
    <r>
      <rPr>
        <sz val="8"/>
        <color theme="1"/>
        <rFont val="ITC Avant Garde Gothic"/>
        <family val="2"/>
      </rPr>
      <t>, корпус металлический герметичный.</t>
    </r>
  </si>
  <si>
    <r>
      <t xml:space="preserve">Уличная купольная камера 5 MP, 1/2.8" CMOS Sony IMX335 Starvis,  H.264/H.265/H.265+, фиксированный объектив 2,8 мм, угол обзора 90°, 5 MP (25 к/с), 1920x1080 (25 к/с), облако VideoLink, -45°C +50°C, подсветка до 30 м (4 ИК диода с линзами), Встроенный микрофон, Поддержка SD-карты до 256 Гб, WDR 120дБ, Поддержка облачного сервиса </t>
    </r>
    <r>
      <rPr>
        <b/>
        <sz val="8"/>
        <color rgb="FFFF0000"/>
        <rFont val="ITC Avant Garde Gothic"/>
        <family val="2"/>
      </rPr>
      <t>VideoLink, IPEye,</t>
    </r>
    <r>
      <rPr>
        <sz val="8"/>
        <color theme="1"/>
        <rFont val="ITC Avant Garde Gothic"/>
        <family val="2"/>
      </rPr>
      <t xml:space="preserve"> корпус металлический герметичный.</t>
    </r>
  </si>
  <si>
    <t>Уличная купольная камера 5 MP, 1/2.8" CMOS Sony IMX335 Starvis,  H.264/H.264+/H.265/H.265+/JPEG, фиксированный объектив 2,8 мм, угол обзора 95°, 6М (20 к/с), 5М (20 к/с); 4М (25 к/с); 1080P (25 к/с), -45°C +50°C, подсветка до 25 м (18 ИК-диодов SMD), PoE, облако XMeye, линейный аудиовход, корпус металлический герметичный.
Функции аналитики: Детекция лица, детекция транспорта, пересечение линии, вторжение в область (выход из области)</t>
  </si>
  <si>
    <r>
      <t xml:space="preserve">Уличная купольная камера 5 MP, 1/2.8" CMOS Sony IMX335 Starvis,  H.264/H.265/H.265+, фиксированный объектив 1,8 мм, угол обзора 170°, 5 MP (25 к/с), 1920x1080 (25 к/с), облако VideoLink, -45°C +50°C, подсветка до 15 м (2 ИК диода с линзами), Встроенный микрофон, WDR 120дБ, Поддержка облачного сервиса </t>
    </r>
    <r>
      <rPr>
        <b/>
        <sz val="8"/>
        <color rgb="FFFF0000"/>
        <rFont val="ITC Avant Garde Gothic"/>
        <family val="2"/>
      </rPr>
      <t xml:space="preserve">IPEye. </t>
    </r>
    <r>
      <rPr>
        <sz val="8"/>
        <color theme="1"/>
        <rFont val="ITC Avant Garde Gothic"/>
        <family val="2"/>
      </rPr>
      <t>Корпус металлический герметичный.</t>
    </r>
  </si>
  <si>
    <t>Уличная купольная камера 2 MP, 1/2.8" CMOS IMX335 Starvis, H.264/H.264+/H.265/H.265+/JPEG, 5М (25 к/с), вариофокальный объектив 2,8 - 12 мм, угол обзора 35-110°, подсветка до 30 м (24 SMD-ИК диода), линейный аудиовход формата RCA, PoE, - 45°C +50°C, облако XMeye, корпус металлический герметичный.
Функции аналитики: Детекция лица*, пересечение линии, вторжение в область (выход из области)</t>
  </si>
  <si>
    <t>Уличная купольная камера 5 MP, 1/2.8'' Sony Starvis IMX335 CMOS + GK7205V300, H.265/H.265+/H.265X (H.264) (скриншоты JPEG), 5 MP (25 к/с), объектив 2,7-13,5 мм моторизованный с автофокусом, -45°C +50°C, подсветка до 40 м (3-ИК диода с линзами), линейный аудиовход,  PoE, облако Videolink, Поддержка SD-карты до 256 Гб, тревожный вх./вых., Поддержка облачного сервиса IPEye</t>
  </si>
  <si>
    <r>
      <t xml:space="preserve">Уличная цилиндрическая камера 5 MP, 1/2.7" CMOS, H.264/H.264+/H.265/H.265+/JPEG, фиксированный объектив 2,8 мм, угол обзора 95°, 5 MP (20 к/с), - 45°C +50°C, подсветка до 30 м (4 ИК-диода с линзами), </t>
    </r>
    <r>
      <rPr>
        <b/>
        <sz val="8"/>
        <color rgb="FFFF0000"/>
        <rFont val="ITC Avant Garde Gothic"/>
        <family val="2"/>
      </rPr>
      <t>встроенный микрофон</t>
    </r>
    <r>
      <rPr>
        <sz val="8"/>
        <rFont val="ITC Avant Garde Gothic"/>
        <family val="2"/>
      </rPr>
      <t>, PoE, облако XMeye. 
Функции аналитики: Детекция лица*, детекция транспорта, пересечение линии, вторжение в область (выход из области)</t>
    </r>
  </si>
  <si>
    <t>Уличная цилиндрическая камера 5 MP, 1/2.8",  H.264/H.264+/H.265/H.265+/JPEG, фиксированный объектив 2,8 мм, угол обзора 95°, 5 MP (15 к/с); -45°C +50°C, подсветка до 25 м (4 планарных ИК-диода), встроенный микрофон, PoE, облако XMeye, металл + пластик.
Функции аналитики: Детекция людей, захват лица*, пересечение линии, вторжение в область (выход из области)</t>
  </si>
  <si>
    <t>Уличная цилиндрическая камера 5 MP, 1/2.7’’ CMOS, 5 MP (15 к/с), H.265X(H.264), фиксированный объектив 2,8 мм, угол обзора 90°, подсветка до 25 м (4 планарных диода),  поддержка SD-карты (256 Гб), встроенный микрофон и динамик, Wi-Fi до 200 м, облако XMEYE. металлический герметичный корпус.</t>
  </si>
  <si>
    <r>
      <t xml:space="preserve">Уличная цилиндрическая камера 5 Мп, 1/2.8'' Sony Starvis IMX335, 5 MP (25 к/с), 4 MP (30 к/с), 2 MP (30 к/с), H.264/H.265/H.265+, объектив 2,8 мм, угол обзора 90°, видимая подсветка до 30 м (2 ИК-диода с линзами), -45°С +50°С, встроенный микрофон, PoE, облако VideoLink,  WDR 120дБ,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</si>
  <si>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r>
      <t xml:space="preserve">Уличная цилиндрическая камера 5 MP, 1/2.8" CMOS Sony IMX335 Starvis, H.264/H.265/H.265+, фиксированный объектив 2,8 мм, угол обзора 90°, 5 MP (25 к/с), 1920x1080 (25 к/с), облако VideoLink, -45°C +50°C, подсветка до 30 м (2 ИК диода с линзами), Встроенный микрофон, поддержка SD-карты до 256 Гб,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</si>
  <si>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t>Уличная цилиндрическая камера 8 MP, 1/2.8" CMOS Sony IMX415 Starvis,  H.264/H.265/H.265+, вариофакальный объектив 2,7-13,5 мм моторизированный с автофокусом, угол обзора 100°~25°, 8 MP (3840x2160) до 20к/с; -45°C +50°C, подсветка до 50 м (8 ИК-диодов с линзами), встроенный микрофон, PoE, облако VideoLink, металлический герметичный корпус.</t>
  </si>
  <si>
    <t>Уличная цилиндрическая камера 8 MP, 1/2.8" CMOS Sony IMX415 Starvis, 8 MP (3840х2160) до 20 к/с, 5 MP, 4 MP, 3 MP до 30 к/с, 1080P/720P до 60 к/с, H.264/H.265/H.265+, объектив 2,8 мм, угол обзора 100°, подсветка до 30 м , -45°С +50°С, встроенный микрофон, PoE, облако VideoLink, металлический герметичный корпус.</t>
  </si>
  <si>
    <t>Уличная купольная камера 8 MP, 1/2.8" CMOS Sony IMX415 Starvis, 8 MP (3840х2160) до 20 к/с, 5 MP, 4 MP, 3 Мп до 30 к/с, 1080P/720P до 60 к/с, H.264/H.265/H.265+, объектив 2,8 мм, угол обзора 100°, подсветка до 30 м , -45°С +50°С, встроенный микрофон, PoE, облако VideoLink, металлический герметичный корпус.</t>
  </si>
  <si>
    <t>Купольная внутренняя камера 8 MP, 1/2.8" CMOS Sony IMX415 Starvis,  H.264/H.265/H.265+, вариофакальный объектив 2,7-13,5 мм, угол обзора 100°~25°, 8 MP (3840x2160) до 20к/с;- 10°C +50°C, подсветка до 20 м (30 ИК-диодов), встроенный микрофон, PoE, облако VideoLink, корпус - полимерный пластик.</t>
  </si>
  <si>
    <t>Уличная цилиндрическая камера 5 MP, 1/2.8’’ CMOS, вариофокальный объектив 2,8-12 мм, угол обзора 110°-30°, H.265/H.265+/H.265X (H.264) (скриншоты JPEG), 5 MP (25 к/с), 4 Мп (20 к/с), 2 Мп (25 к/с), -45°C +50°C, подсветка до 60 м (8 ИК-диодов с линзами), PoE, металлический герметичный корпус.
Функции аналитики: Определение лица*, пересечение линии, вторжение в область (выход из области)</t>
  </si>
  <si>
    <t>Уличная цилиндрическая камера 5 MP, 1/2.8’’ CMOS Sony IMX335 Starvis, вариофокальный объектив 2,8-12 мм, угол обзора 90° -23°, H.265/H.265+/H.265X (H.264) (скриншоты JPEG), 5 MP (25 к/с), 4 MP (25 к/с), 2 MP (25 к/с), -45°C +50°C, подсветка до 60 м (8 ИК-диодов с линзами), PoE, металлический герметичный корпус.
Функции аналитики: Детекция лица*, пересечение линии, вторжение в область (выход из области)</t>
  </si>
  <si>
    <t>Уличная цилиндрическая камера 5 MP, 1/2.8'' Sony Starvis IMX335 CMOS, вариофокальный объектив 2,7-13,5 мм с автофокусом, угол обзора 90° -22°, H.265/H.265+/H.265X (H.264) (скриншоты JPEG), 5 MP (20 к/с), 4 MP (25 к/с), 2 MP (25 к/с), -45°C +50°C, подсветка до 60 м (8 ИК-диодов с линзами), PoE, металлический герметичный корпус.
Функции аналитики: Определение лица*, пересечение линии, вторжение в область (выход из области).</t>
  </si>
  <si>
    <r>
      <t xml:space="preserve">Уличная цилиндрическая камера 5 MP, 1/2.8'' Sony Starvis IMX335 CMOS + GK7205V300, H.265/H.265+/H.265X (H.264) (скриншоты JPEG), 5 MP (25 к/с), объектив 2,7-13,5мм моторизованный с автофокусом,  -45°C +50°C, подсветка до 60 м (8-ИК диодов с линзами), линейный аудиовход,  PoE, облако Videolink,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</si>
  <si>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r>
      <t xml:space="preserve">Цилиндрическая уличная камера 5Мр, 1/2.8'' Sony Starvis IMX335 CMOS + GK7205V300, H.265/H.265+/H.265X (H.264) (скриншоты JPEG), 5 Мп (25 к/с), объектив 2,7-13,5мм моторизованный с автофокусом,  -45°C +50°C, подсветка до 60 м (8-ИК диодов с линзами), линейный аудиовход,  PoE, облако Videolink, Поддержка SD-карты до 256 Гб, тревожный вх./вых.,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</si>
  <si>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t>Цилиндрическая уличная камера 5 MP, 1/2.8'' Sony Starvis IMX335 CMOS + GK7205V300, H.265/H.265+/H.265X (H.264) (скриншоты JPEG), 5 MP (20 к/с), объектив 5 - 50 мм моторизованный с автофокусом, угол обзора 17°-50°, -45°C +50°C, подсветка до 60 м (4 ИК диода с линзами), линейный аудиовход,  PoE, облако Xmeye. Функции аналитики: Определение лица*, пересечение линии, вторжение в область (выход из области), металлический герметичный корпус.</t>
  </si>
  <si>
    <r>
      <t xml:space="preserve">Поворотная уличная камера 5 MP, 1/2.8’’ CMOS Sony Starvis IMX335 Starvis, варифокальный моторизованный объектив 4.6-92 мм со встроенным автофокусом, 20-кратное оптическое увеличение, угол обзора 3-55,5°, 5 MP, (20 к/с), H.264/H.264+/H.265/H.265+ (скриншоты JPEG), -45°C +50°C, подсветка до 150 м (6 ИК-диодов + 2 лазерных диода), Встроенный микрофон, динамик, 230 предустановок, POE, поддержка SD-карты (256 Гб). Облачный сервис IPEYE.Приложение IVS365. Протоколы </t>
    </r>
    <r>
      <rPr>
        <sz val="8"/>
        <color rgb="FFFF0000"/>
        <rFont val="ITC Avant Garde Gothic"/>
        <family val="2"/>
      </rPr>
      <t>HikVision, XM,</t>
    </r>
    <r>
      <rPr>
        <sz val="8"/>
        <color theme="1"/>
        <rFont val="ITC Avant Garde Gothic"/>
        <family val="2"/>
      </rPr>
      <t xml:space="preserve"> металлический герметичный корпус.</t>
    </r>
    <r>
      <rPr>
        <sz val="8"/>
        <rFont val="ITC Avant Garde Gothic"/>
        <family val="2"/>
      </rPr>
      <t xml:space="preserve">
Функции аналитики: Детекция людей, Автосопровождение движущегося объекта на расстоянии 5-45 м и скоростью 3-12км/ч</t>
    </r>
  </si>
  <si>
    <r>
      <t xml:space="preserve">Поворотная уличная камера 5 MP, 1/2.8’’ CMOS Sony Starvis IMX335 Starvis, варифокальный моторизованный объектив 5.3-130 мм со встроенным автофокусом, 25-кратное оптическое увеличение, угол обзора 1,9-46.2°, 5 MP (20 к/с), H.265/H.264/JPEG, -45°C +50°C, подсветка до 150 м (6 ИК-диодов + 2 лазерных диода), 220 предустановок, встроенный микрофон, динамик, слот под SD-карту (256 Гб), POE, облако IPEYE. Приложение IVS365. Протоколы </t>
    </r>
    <r>
      <rPr>
        <sz val="8"/>
        <color rgb="FFFF0000"/>
        <rFont val="ITC Avant Garde Gothic"/>
        <family val="2"/>
      </rPr>
      <t xml:space="preserve">HikVision, XM, </t>
    </r>
    <r>
      <rPr>
        <sz val="8"/>
        <color theme="1"/>
        <rFont val="ITC Avant Garde Gothic"/>
        <family val="2"/>
      </rPr>
      <t xml:space="preserve">металлический герметичный корпус. 
</t>
    </r>
    <r>
      <rPr>
        <sz val="8"/>
        <rFont val="ITC Avant Garde Gothic"/>
        <family val="2"/>
      </rPr>
      <t xml:space="preserve">
Функции аналитики: Детекция людей, Автосопровождение движущегося объекта на расстоянии 5-45 м и скоростью 3-12 км/ч</t>
    </r>
  </si>
  <si>
    <t>Активный всепогодный 10-портовый PoE-коммутатор с управляемыми функциями, 6 х 10/100 Мб/с PoE RJ45 (порты 1 - 6); 2 х 10/100/1000 Мб/с PoE RJ45 (порты 7 - 8); 2 х 10/100/1000 Мб/с Uplink RJ45 (порты LAN1 - LAN2); 1 Гб SFP(порт SFP); бюджет POE 120 Вт, мощность на порт 30 Вт (макс.), приложение Amitres IOT,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MAC.</t>
  </si>
  <si>
    <t>Активный 8-портовый PoE-коммутатор с управляемыми функциями, 8 х 10/100/1000 Мб/с PoE RJ45 (порты 1-8), 2 х 1 Гб SFP (порт 9-10); бюджет PoE до 120 Вт, мощность на порт 30 Вт (макс.), приложение Amitres IOT,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MAC.</t>
  </si>
  <si>
    <r>
      <t xml:space="preserve">Активный 26-портовый PoE-коммутатор </t>
    </r>
    <r>
      <rPr>
        <sz val="8"/>
        <color rgb="FFFF0000"/>
        <rFont val="ITC Avant Garde Gothic"/>
        <family val="2"/>
      </rPr>
      <t xml:space="preserve">с управляемыми функциями, </t>
    </r>
    <r>
      <rPr>
        <sz val="8"/>
        <color rgb="FF000000"/>
        <rFont val="ITC Avant Garde Gothic"/>
        <family val="2"/>
      </rPr>
      <t>24 х 10/100/1000 Мб/с PoE RJ45 (порты 1-24); 2 х 10/100/1000 Мб/с Uplink RJ45 (порты LAN1 и LAN2); 2 х 1 Гб SFP (порты SFP1 и SFP2); бюджет POE 360 Вт, мощность на порт 30 Вт (макс.), приложение Amitres IOT</t>
    </r>
    <r>
      <rPr>
        <sz val="8"/>
        <rFont val="ITC Avant Garde Gothic"/>
        <family val="2"/>
      </rPr>
      <t>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</t>
    </r>
  </si>
  <si>
    <t>Контроллеры и считыватели</t>
  </si>
  <si>
    <r>
      <t>IP-502 FPM (1.8) 2V</t>
    </r>
    <r>
      <rPr>
        <b/>
        <sz val="10"/>
        <rFont val="ITC Avant Garde Gothic"/>
        <family val="2"/>
      </rPr>
      <t xml:space="preserve">
</t>
    </r>
  </si>
  <si>
    <t>IP-502 VPA (5X) 2V SD Alm</t>
  </si>
  <si>
    <t>IP-503 FPM (2.8) 2V</t>
  </si>
  <si>
    <t>IP-503 FPM (2.8) 2V SD</t>
  </si>
  <si>
    <t>IP-503 VPM (5X) 2V</t>
  </si>
  <si>
    <t>IP-802 FPM (2.8) 2V</t>
  </si>
  <si>
    <t>УТ000065803</t>
  </si>
  <si>
    <t>SP-6/P4 Lite</t>
  </si>
  <si>
    <t>AKSILIUM Коммутатор SP-6/P4 Lite</t>
  </si>
  <si>
    <t>SP-10/P8</t>
  </si>
  <si>
    <t>УТ000134819</t>
  </si>
  <si>
    <t>AKSILIUM Коммутатор SP-10/P8 (пер.)</t>
  </si>
  <si>
    <t>EX-101SPL (white)</t>
  </si>
  <si>
    <t>EX-201IM</t>
  </si>
  <si>
    <t>MMF-272 (White) (B)</t>
  </si>
  <si>
    <t>AHD-1 Bronze (1080P)</t>
  </si>
  <si>
    <t>AHD-2 Silver (1080P) 2</t>
  </si>
  <si>
    <t>AHD-2 Black (1080P) MF</t>
  </si>
  <si>
    <t>УТ000122712</t>
  </si>
  <si>
    <t>AKSILIUM Вызывная панель AHD-2 Black (1080P) (B)</t>
  </si>
  <si>
    <t>EX-101SPL (black)</t>
  </si>
  <si>
    <t>EML-180</t>
  </si>
  <si>
    <t>EML-180 с уголком</t>
  </si>
  <si>
    <t>EML-300 с уголком</t>
  </si>
  <si>
    <t>Брелок Mifare Ultra (без номеров, синий)</t>
  </si>
  <si>
    <t>Брелок Mifare Ultra, только чтение, без номеров, синий</t>
  </si>
  <si>
    <t>Брелок Mifare Ultra Light, только чтение, с номерами, синий</t>
  </si>
  <si>
    <t>УТ000143459</t>
  </si>
  <si>
    <t>AKSILIUM Брелок Mifare Ultra (без номеров, синий)</t>
  </si>
  <si>
    <r>
      <t xml:space="preserve">Уличная купольная камера 3Мр, 1/2.8" CMOS,  H.264/H.264+/H.265/H.265+/JPEG, фиксированный объектив 2,8 мм, угол обзора 95°, 3 Мп (20 к/с), 1920x1080 (20 к/с), облако Xmeye, IPEYE, -45°C +50°C, ИК-подсветка до 25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10м, встроенный микрофон, металл/пластик
Функции аналитики: Детекция лица*, пересечение линии, вторжение в область (выход из области)</t>
    </r>
  </si>
  <si>
    <r>
      <t xml:space="preserve">Уличная цилиндрическая камера 5Mр, 1/2.8" CMOS Sony IMX335 Starvis,  H.264/H.264+/H.265/H.265+/JPEG, фиксированный объектив 2,8 мм, угол обзора 90°, 5М (25 к/с), -45°C +50°C, встроенный микрофон, PoE, облако Xmeye, </t>
    </r>
    <r>
      <rPr>
        <b/>
        <sz val="8"/>
        <color rgb="FFFF0000"/>
        <rFont val="ITC Avant Garde Gothic"/>
        <family val="2"/>
      </rPr>
      <t>IPEYE,</t>
    </r>
    <r>
      <rPr>
        <sz val="8"/>
        <rFont val="ITC Avant Garde Gothic"/>
        <family val="2"/>
      </rPr>
      <t xml:space="preserve"> -45°C +50°C, ИК-подсветка до 30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10м.
Функции аналитики: Детекция лица*, детекция транспорта*, пересечение линии, вторжение в область (выход из области)</t>
    </r>
  </si>
  <si>
    <r>
      <t xml:space="preserve">Цилиндрическая уличная камера 4Мр, 1/2.8" CMOS, H.264/H.264+/H.265/H.265+ (скриншоты JPEG), фиксированный объектив 2,8 мм, угол обзора 95°, 4 Мп (20 к/с), 1920x1080 (25к/с), облако XMeye, </t>
    </r>
    <r>
      <rPr>
        <b/>
        <sz val="8"/>
        <color rgb="FFFF0000"/>
        <rFont val="ITC Avant Garde Gothic"/>
        <family val="2"/>
      </rPr>
      <t>IPEYE,</t>
    </r>
    <r>
      <rPr>
        <sz val="8"/>
        <rFont val="ITC Avant Garde Gothic"/>
        <family val="2"/>
      </rPr>
      <t xml:space="preserve"> -45°C +50°C, ИК-подсветка до 25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10м,  PoE, встроенный микрофон.
Функции аналитики: Захват лица*, пересечение линии, вторжение в область (выход из области).</t>
    </r>
  </si>
  <si>
    <r>
      <t xml:space="preserve">Уличная купольная камера 4Мр, 1/2.8" CMOS,  H.265/H.265+/H.265X (H.264) (скриншоты JPEG), фиксированный объектив 2,8 мм, угол обзора 90°, 4 Мп (18 к/с), 1920x1080 (25к/с), облако Xmeye, </t>
    </r>
    <r>
      <rPr>
        <b/>
        <sz val="8"/>
        <color rgb="FFFF0000"/>
        <rFont val="ITC Avant Garde Gothic"/>
        <family val="2"/>
      </rPr>
      <t>IPEYE,</t>
    </r>
    <r>
      <rPr>
        <sz val="8"/>
        <rFont val="ITC Avant Garde Gothic"/>
        <family val="2"/>
      </rPr>
      <t xml:space="preserve"> -45°C +50°C, ИК-подсветка до 25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10м, PoE, встроенный микрофон, металл/пластик
Функции аналитики: Детекция лица*, пересечение линии, вторжение в область (выход из области).</t>
    </r>
  </si>
  <si>
    <t>Неуправляемый активный 6-портовый PoE-коммутатор, 4 х 10/100 Мб/с PoE RJ45 (порты 1 - 4); 2 х 10/100 Мб/с с Uplink RJ45 (порты 5 - 6), бюджет PoE до 60Вт, мощность на порт 30 Вт (макс.)</t>
  </si>
  <si>
    <t>Вызывная панель 2Mp для цветного AHD видеодомофона.
Видеомодуль панели имеет возможность переключения форматов 1080p AHD - 720p CVBS. Угол обзора - 100°. Рабочая температура -40 +60° C. Класс защиты - IP65. Аудиорегулировки точечной настройки громкости динамика и микрофона. ИК-подсветка не видима глазу человека. Полная группа контактов реле управления замком (НО/НЗ). 
Уголок и крепежные элементы входят в комплект. Материал корпуса - металл, цвет - серебряный.
Габариты 133х48х21 мм.</t>
  </si>
  <si>
    <t>Вызывная панель 2Mp для цветного AHD видеодомофона.
Видеомодуль панели имеет возможность переключения форматов 1080p AHD - 720p CVBS. Угол обзора - 100°. Рабочая температура -40 +60° C. Класс защиты - IP65. Аудиорегулировки точечной настройки громкости динамика и микрофона. ИК-подсветка не видима глазу человека. Полная группа контактов реле управления замком (НО/НЗ). 
Уголок и крепежные элементы входят в комплект. Материал корпуса - металл, цвет - черный.
Габариты 133х48х21 мм.</t>
  </si>
  <si>
    <r>
      <t>Цилиндрическая уличная камера 3 MP, 1/2.8" CMOS, H.264/H.264+/H.265/H.265+/JPEG, фиксированный объектив 2,8 мм, угол обзора 95°, 3 MP (20 к/с), облако XMeye, IPEYE, -45°C +50°C, ИК-подсветка до 25 м,</t>
    </r>
    <r>
      <rPr>
        <b/>
        <sz val="8"/>
        <color rgb="FFFF0000"/>
        <rFont val="ITC Avant Garde Gothic"/>
        <family val="2"/>
      </rPr>
      <t xml:space="preserve"> видимая</t>
    </r>
    <r>
      <rPr>
        <sz val="8"/>
        <rFont val="ITC Avant Garde Gothic"/>
        <family val="2"/>
      </rPr>
      <t xml:space="preserve"> подсветка до 10м, встроенный микрофон, PoE.
Функции аналитики: Детекция людей, захват лица*, пересечение линии, вторжение в область (выход из области)</t>
    </r>
  </si>
  <si>
    <r>
      <t xml:space="preserve">4 канала, AHD/IP/CVBS/TVI/CVI, кодеки H.265X(H.264)/H.265/H.265+; 10/100 Мбит/с Ethernet порт;
Только аналог: 4x5Mр (13 к/с), 8M-N (7 к/с);
Аналог+IP: 4x5Mп (13 к/с) + 4x5Mп (25 к/с);
Только IP: 16x5Mп (25 к/с), 16x1080P (25 к/с);
</t>
    </r>
    <r>
      <rPr>
        <b/>
        <sz val="8"/>
        <color rgb="FFFF0000"/>
        <rFont val="ITC Avant Garde Gothic"/>
        <family val="2"/>
      </rPr>
      <t>аудио 4/1</t>
    </r>
    <r>
      <rPr>
        <sz val="8"/>
        <rFont val="ITC Avant Garde Gothic"/>
        <family val="2"/>
      </rPr>
      <t xml:space="preserve">, облако XMeye, 1 SATA 3.5" до 14Tб (в комплект не входит), БП 3А в комплекте;
</t>
    </r>
    <r>
      <rPr>
        <b/>
        <sz val="8"/>
        <rFont val="ITC Avant Garde Gothic"/>
        <family val="2"/>
      </rPr>
      <t>Функции аналитики: Захват лица, детекция людей, детекция транспорта</t>
    </r>
  </si>
  <si>
    <t>AKSILIUM Регистратор HVR-0405</t>
  </si>
  <si>
    <r>
      <t xml:space="preserve">
IP-502 FPM (2.8) 2V SD
</t>
    </r>
    <r>
      <rPr>
        <b/>
        <sz val="9"/>
        <color rgb="FFFF0000"/>
        <rFont val="ITC Avant Garde Gothic"/>
        <family val="2"/>
      </rPr>
      <t>в наличии в июне 2026</t>
    </r>
  </si>
  <si>
    <r>
      <t xml:space="preserve">
IP-502 FPM (2.8) 2V
</t>
    </r>
    <r>
      <rPr>
        <b/>
        <sz val="9"/>
        <color rgb="FFFF0000"/>
        <rFont val="ITC Avant Garde Gothic"/>
        <family val="2"/>
      </rPr>
      <t>в наличии в июне 2026</t>
    </r>
    <r>
      <rPr>
        <b/>
        <sz val="10"/>
        <rFont val="ITC Avant Garde Gothic"/>
        <family val="2"/>
      </rPr>
      <t xml:space="preserve">
</t>
    </r>
  </si>
  <si>
    <r>
      <t xml:space="preserve">IP-503 VPA (5X) 2V SD Alm
</t>
    </r>
    <r>
      <rPr>
        <b/>
        <sz val="9"/>
        <color rgb="FFFF0000"/>
        <rFont val="ITC Avant Garde Gothic"/>
        <family val="2"/>
      </rPr>
      <t>в наличии в июне 2026</t>
    </r>
  </si>
  <si>
    <t>Бесконтактная инфракрасная кнопка выхода с 2-цветной подсветкой в пластиковом корпусе. Цвет: черный</t>
  </si>
  <si>
    <r>
      <t xml:space="preserve">EX-101IPL
</t>
    </r>
    <r>
      <rPr>
        <b/>
        <sz val="9"/>
        <color rgb="FFFF0000"/>
        <rFont val="ITC Avant Garde Gothic"/>
        <family val="2"/>
      </rPr>
      <t>в наличии в июне 2026</t>
    </r>
  </si>
  <si>
    <t>УТ000158059</t>
  </si>
  <si>
    <r>
      <t xml:space="preserve">16 каналов, AHD/IP/CVBS/TVI/CVI, кодеки H.265/H.265+/H.265X(H.264).
</t>
    </r>
    <r>
      <rPr>
        <u/>
        <sz val="8"/>
        <rFont val="ITC Avant Garde Gothic"/>
        <family val="2"/>
      </rPr>
      <t>Только аналог</t>
    </r>
    <r>
      <rPr>
        <sz val="8"/>
        <rFont val="ITC Avant Garde Gothic"/>
        <family val="2"/>
      </rPr>
      <t xml:space="preserve">: </t>
    </r>
    <r>
      <rPr>
        <b/>
        <sz val="8"/>
        <rFont val="ITC Avant Garde Gothic"/>
        <family val="2"/>
      </rPr>
      <t>16х8МП (4 к/с)</t>
    </r>
    <r>
      <rPr>
        <sz val="8"/>
        <rFont val="ITC Avant Garde Gothic"/>
        <family val="2"/>
      </rPr>
      <t xml:space="preserve">, 16x5Mп (6 к/с), 16x1080P (16 к/с);
</t>
    </r>
    <r>
      <rPr>
        <u/>
        <sz val="8"/>
        <rFont val="ITC Avant Garde Gothic"/>
        <family val="2"/>
      </rPr>
      <t>Аналог+IP</t>
    </r>
    <r>
      <rPr>
        <sz val="8"/>
        <rFont val="ITC Avant Garde Gothic"/>
        <family val="2"/>
      </rPr>
      <t xml:space="preserve">: 16x8Mп (4 к/с) + 16x8Mп (25 к/с); 
</t>
    </r>
    <r>
      <rPr>
        <u/>
        <sz val="8"/>
        <rFont val="ITC Avant Garde Gothic"/>
        <family val="2"/>
      </rPr>
      <t>Только IP</t>
    </r>
    <r>
      <rPr>
        <sz val="8"/>
        <rFont val="ITC Avant Garde Gothic"/>
        <family val="2"/>
      </rPr>
      <t xml:space="preserve">: 16x8Mп (25 к/с), 16х5Мп (25 к/с);
Аудио 2/1, 2 SATA 3.5" 2x14Тб (в комплект не входит), облако XMeye, вентилятор, БП 4А в комплекте.
</t>
    </r>
    <r>
      <rPr>
        <b/>
        <sz val="8"/>
        <rFont val="ITC Avant Garde Gothic"/>
        <family val="2"/>
      </rPr>
      <t>Функции аналитики: Захват лица, Детекция людей, Детекция автотранспорта</t>
    </r>
  </si>
  <si>
    <r>
      <t>Купольная уличная камера 4 Мр, 1/2.8’’ CMOS, фиксированный объектив 2,8 мм, угол обзора 90°, 4 MP (18 к/с),  H.265/H.265+/H.265X (H.264)/JPEG, -45°C +50°C, облако XMeye, подсветка до 25 м (18 SMD-ИК диодов), POE, линейный аудиовход,</t>
    </r>
    <r>
      <rPr>
        <b/>
        <sz val="8"/>
        <rFont val="ITC Avant Garde Gothic"/>
        <family val="2"/>
      </rPr>
      <t xml:space="preserve"> </t>
    </r>
    <r>
      <rPr>
        <b/>
        <sz val="8"/>
        <color rgb="FFFF0000"/>
        <rFont val="ITC Avant Garde Gothic"/>
        <family val="2"/>
      </rPr>
      <t>корпус - металлический</t>
    </r>
    <r>
      <rPr>
        <sz val="8"/>
        <rFont val="ITC Avant Garde Gothic"/>
        <family val="2"/>
      </rPr>
      <t>, герметичный.
Функции аналитики: Детекция лица**, пересечение линии, вторжение в область (выход из области)</t>
    </r>
  </si>
  <si>
    <t>IP-501 FPM (2.8) 1</t>
  </si>
  <si>
    <t>Купольная внутренняя камера 5Mр, 1/2.7" CMOS, H.264/H.264+/H.265/H.265+/JPEG, фиксированный объектив 2,8 мм, угол обзора 100°, 5М (20 к/с), - 10°C +50°C, подсветка до 25 м (18 ИК-диодов SMD), PoE, встроенный микрофон, облако XMeye. 
Функции аналитики: Детекция лица*, пересечение линии, вторжение в область (выход из области)</t>
  </si>
  <si>
    <t>УТ000159118</t>
  </si>
  <si>
    <t>AKSILIUM Камера IP-501 FPM (2.8) 1</t>
  </si>
  <si>
    <t>AKSILIUM Кнопка выхода EX-101IPL</t>
  </si>
  <si>
    <t>300M</t>
  </si>
  <si>
    <r>
      <t xml:space="preserve">Уголок для электромагнитного замка EML-300 </t>
    </r>
    <r>
      <rPr>
        <b/>
        <sz val="8"/>
        <color rgb="FFFF0000"/>
        <rFont val="ITC Avant Garde Gothic"/>
        <family val="2"/>
      </rPr>
      <t>с регулировкой вылета замка</t>
    </r>
  </si>
  <si>
    <t>УТ000130065</t>
  </si>
  <si>
    <t>AKSILIUM Уголок для электромагнитного замка 300M</t>
  </si>
  <si>
    <t>Брелок Mifare (с номерами, синий)</t>
  </si>
  <si>
    <t>Брелок Mifare 1К, только чтение, с номерами, синий</t>
  </si>
  <si>
    <t>УТ000158058</t>
  </si>
  <si>
    <t>AKSILIUM Брелок Mifare (с номерами, синий)</t>
  </si>
  <si>
    <t>УТ000070372</t>
  </si>
  <si>
    <t>AKSILIUM Вызывная панель AHD-2 Silver (1080P) 2</t>
  </si>
  <si>
    <t>AHD-2 Silver (1080P)</t>
  </si>
  <si>
    <t>AHD-2 Black (1080P)</t>
  </si>
  <si>
    <t>Вызывная панель 2Mp для цветного AHD видеодомофона на 2 абонента.
Видеомодуль панели имеет возможность переключения форматов 1080p AHD - 720p CVBS. Угол обзора - 90°. Рабочая температура -40 +60° C. Класс защиты - IP65. Аудиорегулировки точечной настройки громкости динамика и микрофона. ИК-подсветка не видима глазу человека. Полная группа контактов реле управления замком (НО/НЗ). 
Уголок и крепежные элементы входят в комплект. Материал корпуса - металл, цвет - серебряный.
Габариты 138х48х21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</si>
</sst>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-канальные&quot;"/>
    <numFmt numFmtId="165" formatCode="0.0"/>
  </numFmts>
  <fonts count="46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ITC Avant Garde Gothic"/>
      <family val="2"/>
    </font>
    <font>
      <b/>
      <sz val="9"/>
      <color rgb="FF000000"/>
      <name val="ITC Avant Garde Gothic"/>
      <family val="2"/>
    </font>
    <font>
      <b/>
      <sz val="10"/>
      <color rgb="FF000000"/>
      <name val="ITC Avant Garde Gothic"/>
      <family val="2"/>
    </font>
    <font>
      <b/>
      <sz val="10"/>
      <name val="ITC Avant Garde Gothic"/>
      <family val="2"/>
    </font>
    <font>
      <b/>
      <sz val="8"/>
      <color rgb="FF000000"/>
      <name val="ITC Avant Garde Gothic"/>
      <family val="2"/>
    </font>
    <font>
      <sz val="8"/>
      <color rgb="FF000000"/>
      <name val="ITC Avant Garde Gothic"/>
      <family val="2"/>
    </font>
    <font>
      <sz val="8"/>
      <name val="ITC Avant Garde Gothic"/>
      <family val="2"/>
    </font>
    <font>
      <b/>
      <sz val="8"/>
      <name val="ITC Avant Garde Gothic"/>
      <family val="2"/>
    </font>
    <font>
      <b/>
      <sz val="9"/>
      <name val="ITC Avant Garde Gothic"/>
      <family val="2"/>
    </font>
    <font>
      <b/>
      <sz val="8"/>
      <color indexed="8"/>
      <name val="ITC Avant Garde Gothic"/>
      <family val="2"/>
    </font>
    <font>
      <sz val="8"/>
      <color indexed="8"/>
      <name val="ITC Avant Garde Gothic"/>
      <family val="2"/>
    </font>
    <font>
      <b/>
      <sz val="12"/>
      <color rgb="FF000000"/>
      <name val="ITC Avant Garde Gothic"/>
      <family val="2"/>
    </font>
    <font>
      <b/>
      <sz val="11"/>
      <color rgb="FF000000"/>
      <name val="ITC Avant Garde Gothic"/>
      <family val="2"/>
    </font>
    <font>
      <b/>
      <sz val="12"/>
      <name val="ITC Avant Garde Gothic"/>
      <family val="2"/>
    </font>
    <font>
      <b/>
      <sz val="12"/>
      <color rgb="FF000000"/>
      <name val="Arial"/>
      <family val="2"/>
      <charset val="204"/>
    </font>
    <font>
      <b/>
      <sz val="16"/>
      <name val="ITC Avant Garde Gothic"/>
      <family val="2"/>
    </font>
    <font>
      <b/>
      <sz val="14"/>
      <name val="ITC Avant Garde Gothic"/>
      <family val="2"/>
    </font>
    <font>
      <sz val="16"/>
      <name val="ITC Avant Garde Gothic"/>
      <family val="2"/>
    </font>
    <font>
      <sz val="8"/>
      <color rgb="FF000000"/>
      <name val="Arial"/>
      <family val="2"/>
      <charset val="204"/>
    </font>
    <font>
      <sz val="8"/>
      <color rgb="FFFF0000"/>
      <name val="ITC Avant Garde Gothic"/>
      <family val="2"/>
    </font>
    <font>
      <b/>
      <sz val="9"/>
      <color rgb="FFFF0000"/>
      <name val="ITC Avant Garde Gothic"/>
      <family val="2"/>
    </font>
    <font>
      <b/>
      <sz val="12"/>
      <color rgb="FF65B3AD"/>
      <name val="Arial"/>
      <family val="2"/>
      <charset val="204"/>
    </font>
    <font>
      <u/>
      <sz val="8"/>
      <name val="ITC Avant Garde Gothic"/>
      <family val="2"/>
    </font>
    <font>
      <sz val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MS Shell Dlg"/>
      <charset val="1"/>
    </font>
    <font>
      <sz val="8"/>
      <color rgb="FF000000"/>
      <name val="Calibri"/>
      <family val="2"/>
      <charset val="204"/>
      <scheme val="minor"/>
    </font>
    <font>
      <b/>
      <sz val="8"/>
      <color rgb="FFFF0000"/>
      <name val="ITC Avant Garde Gothic"/>
      <family val="2"/>
    </font>
    <font>
      <b/>
      <sz val="9"/>
      <name val="ITC Avant Garde Gothic"/>
      <family val="2"/>
    </font>
    <font>
      <b/>
      <sz val="10"/>
      <color rgb="FFFF0000"/>
      <name val="ITC Avant Garde Gothic"/>
      <family val="2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theme="1"/>
      <name val="ITC Avant Garde Gothic"/>
      <family val="2"/>
    </font>
    <font>
      <b/>
      <sz val="8"/>
      <color theme="1"/>
      <name val="ITC Avant Garde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9B23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898477"/>
      </left>
      <right/>
      <top style="thin">
        <color rgb="FF898477"/>
      </top>
      <bottom style="thin">
        <color rgb="FF898477"/>
      </bottom>
      <diagonal/>
    </border>
    <border>
      <left/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rgb="FF898477"/>
      </left>
      <right/>
      <top style="thin">
        <color rgb="FF898477"/>
      </top>
      <bottom/>
      <diagonal/>
    </border>
    <border>
      <left/>
      <right style="thin">
        <color rgb="FF898477"/>
      </right>
      <top style="thin">
        <color rgb="FF8984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898477"/>
      </top>
      <bottom style="thin">
        <color rgb="FF898477"/>
      </bottom>
      <diagonal/>
    </border>
    <border>
      <left/>
      <right/>
      <top/>
      <bottom style="thin">
        <color rgb="FF89847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98477"/>
      </left>
      <right/>
      <top/>
      <bottom style="thin">
        <color rgb="FF8984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898477"/>
      </top>
      <bottom/>
      <diagonal/>
    </border>
    <border>
      <left/>
      <right style="thin">
        <color rgb="FF898477"/>
      </right>
      <top/>
      <bottom style="thin">
        <color rgb="FF898477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rgb="FF898477"/>
      </left>
      <right style="thin">
        <color rgb="FF898477"/>
      </right>
      <top style="medium">
        <color indexed="64"/>
      </top>
      <bottom style="thin">
        <color rgb="FF898477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98477"/>
      </left>
      <right/>
      <top/>
      <bottom/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medium">
        <color indexed="64"/>
      </bottom>
      <diagonal/>
    </border>
    <border>
      <left style="thin">
        <color rgb="FF898477"/>
      </left>
      <right style="thin">
        <color rgb="FF898477"/>
      </right>
      <top/>
      <bottom style="thin">
        <color rgb="FF898477"/>
      </bottom>
      <diagonal/>
    </border>
  </borders>
  <cellStyleXfs count="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95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/>
    <xf numFmtId="0" fontId="0" fillId="0" borderId="0" xfId="0" applyFill="1" applyAlignment="1">
      <alignment horizontal="left" vertical="center"/>
    </xf>
    <xf numFmtId="3" fontId="1" fillId="3" borderId="0" xfId="0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left"/>
    </xf>
    <xf numFmtId="3" fontId="5" fillId="4" borderId="5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 indent="1"/>
    </xf>
    <xf numFmtId="164" fontId="13" fillId="0" borderId="5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 indent="1"/>
    </xf>
    <xf numFmtId="0" fontId="14" fillId="0" borderId="5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left" vertical="center" wrapText="1"/>
    </xf>
    <xf numFmtId="3" fontId="13" fillId="4" borderId="5" xfId="0" applyNumberFormat="1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 indent="1"/>
    </xf>
    <xf numFmtId="0" fontId="14" fillId="0" borderId="13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13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vertical="center" wrapText="1" indent="1"/>
    </xf>
    <xf numFmtId="0" fontId="15" fillId="0" borderId="3" xfId="0" applyFont="1" applyFill="1" applyBorder="1"/>
    <xf numFmtId="0" fontId="11" fillId="0" borderId="2" xfId="0" applyFont="1" applyFill="1" applyBorder="1" applyAlignment="1">
      <alignment horizontal="left" vertical="center" wrapText="1" inden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/>
    <xf numFmtId="0" fontId="11" fillId="0" borderId="22" xfId="0" applyFont="1" applyFill="1" applyBorder="1" applyAlignment="1">
      <alignment horizontal="left" vertical="center" wrapText="1" indent="1"/>
    </xf>
    <xf numFmtId="0" fontId="15" fillId="0" borderId="23" xfId="0" applyFont="1" applyFill="1" applyBorder="1"/>
    <xf numFmtId="0" fontId="11" fillId="0" borderId="8" xfId="0" applyFont="1" applyFill="1" applyBorder="1" applyAlignment="1">
      <alignment horizontal="left" vertical="center" wrapText="1" indent="1"/>
    </xf>
    <xf numFmtId="0" fontId="14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vertical="center"/>
    </xf>
    <xf numFmtId="3" fontId="24" fillId="2" borderId="24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center" vertical="center" wrapText="1"/>
    </xf>
    <xf numFmtId="0" fontId="33" fillId="5" borderId="27" xfId="1" applyNumberFormat="1" applyFont="1" applyFill="1" applyBorder="1" applyAlignment="1">
      <alignment horizontal="left" vertical="top" wrapText="1"/>
    </xf>
    <xf numFmtId="0" fontId="33" fillId="5" borderId="27" xfId="2" applyNumberFormat="1" applyFont="1" applyFill="1" applyBorder="1" applyAlignment="1">
      <alignment horizontal="left" vertical="top" wrapText="1"/>
    </xf>
    <xf numFmtId="0" fontId="33" fillId="5" borderId="27" xfId="3" applyNumberFormat="1" applyFont="1" applyFill="1" applyBorder="1" applyAlignment="1">
      <alignment horizontal="left" vertical="top" wrapText="1"/>
    </xf>
    <xf numFmtId="0" fontId="33" fillId="5" borderId="27" xfId="4" applyNumberFormat="1" applyFont="1" applyFill="1" applyBorder="1" applyAlignment="1">
      <alignment horizontal="left" vertical="top" wrapText="1"/>
    </xf>
    <xf numFmtId="0" fontId="33" fillId="5" borderId="27" xfId="5" applyNumberFormat="1" applyFont="1" applyFill="1" applyBorder="1" applyAlignment="1">
      <alignment horizontal="left" vertical="top" wrapText="1"/>
    </xf>
    <xf numFmtId="0" fontId="33" fillId="5" borderId="27" xfId="6" applyNumberFormat="1" applyFont="1" applyFill="1" applyBorder="1" applyAlignment="1">
      <alignment horizontal="left" vertical="top" wrapText="1"/>
    </xf>
    <xf numFmtId="0" fontId="33" fillId="5" borderId="27" xfId="7" applyNumberFormat="1" applyFont="1" applyFill="1" applyBorder="1" applyAlignment="1">
      <alignment horizontal="left" vertical="top" wrapText="1"/>
    </xf>
    <xf numFmtId="0" fontId="33" fillId="5" borderId="27" xfId="8" applyNumberFormat="1" applyFont="1" applyFill="1" applyBorder="1" applyAlignment="1">
      <alignment horizontal="left" vertical="top" wrapText="1"/>
    </xf>
    <xf numFmtId="0" fontId="34" fillId="0" borderId="28" xfId="0" applyFont="1" applyFill="1" applyBorder="1" applyAlignment="1">
      <alignment horizontal="left" vertical="top"/>
    </xf>
    <xf numFmtId="0" fontId="36" fillId="0" borderId="23" xfId="0" applyFont="1" applyFill="1" applyBorder="1" applyAlignment="1">
      <alignment horizontal="left" vertical="top"/>
    </xf>
    <xf numFmtId="0" fontId="36" fillId="0" borderId="29" xfId="0" applyFont="1" applyFill="1" applyBorder="1" applyAlignment="1">
      <alignment horizontal="left" vertical="top"/>
    </xf>
    <xf numFmtId="0" fontId="33" fillId="5" borderId="0" xfId="3" applyNumberFormat="1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37" fillId="0" borderId="30" xfId="0" applyFont="1" applyFill="1" applyBorder="1" applyAlignment="1">
      <alignment horizontal="left" vertical="top"/>
    </xf>
    <xf numFmtId="0" fontId="37" fillId="0" borderId="0" xfId="0" applyFont="1" applyFill="1" applyBorder="1" applyAlignment="1">
      <alignment horizontal="left" vertical="top"/>
    </xf>
    <xf numFmtId="0" fontId="37" fillId="0" borderId="31" xfId="0" applyFont="1" applyFill="1" applyBorder="1" applyAlignment="1">
      <alignment horizontal="left" vertical="top"/>
    </xf>
    <xf numFmtId="0" fontId="37" fillId="0" borderId="23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left" vertical="top"/>
    </xf>
    <xf numFmtId="0" fontId="33" fillId="5" borderId="0" xfId="7" applyNumberFormat="1" applyFont="1" applyFill="1" applyBorder="1" applyAlignment="1">
      <alignment horizontal="left" vertical="top" wrapText="1"/>
    </xf>
    <xf numFmtId="0" fontId="33" fillId="5" borderId="0" xfId="1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0" fillId="0" borderId="4" xfId="0" applyNumberFormat="1" applyBorder="1" applyAlignment="1">
      <alignment horizontal="left"/>
    </xf>
    <xf numFmtId="3" fontId="0" fillId="0" borderId="7" xfId="0" applyNumberFormat="1" applyBorder="1" applyAlignment="1">
      <alignment horizontal="left"/>
    </xf>
    <xf numFmtId="3" fontId="11" fillId="0" borderId="5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/>
    </xf>
    <xf numFmtId="0" fontId="37" fillId="0" borderId="29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1" fontId="0" fillId="0" borderId="4" xfId="0" applyNumberFormat="1" applyBorder="1" applyAlignment="1">
      <alignment horizontal="left"/>
    </xf>
    <xf numFmtId="1" fontId="0" fillId="0" borderId="7" xfId="0" applyNumberFormat="1" applyBorder="1" applyAlignment="1">
      <alignment horizontal="left"/>
    </xf>
    <xf numFmtId="1" fontId="0" fillId="0" borderId="0" xfId="0" applyNumberFormat="1"/>
    <xf numFmtId="1" fontId="10" fillId="4" borderId="6" xfId="0" applyNumberFormat="1" applyFont="1" applyFill="1" applyBorder="1" applyAlignment="1">
      <alignment horizontal="center" vertical="center" wrapText="1"/>
    </xf>
    <xf numFmtId="1" fontId="10" fillId="4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left" vertical="top"/>
    </xf>
    <xf numFmtId="0" fontId="34" fillId="0" borderId="32" xfId="0" applyFont="1" applyFill="1" applyBorder="1" applyAlignment="1">
      <alignment horizontal="left" vertical="top"/>
    </xf>
    <xf numFmtId="0" fontId="34" fillId="0" borderId="34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42" fillId="0" borderId="0" xfId="0" applyFont="1"/>
    <xf numFmtId="0" fontId="42" fillId="0" borderId="0" xfId="0" applyFont="1" applyFill="1"/>
    <xf numFmtId="0" fontId="33" fillId="5" borderId="0" xfId="2" applyNumberFormat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37" fillId="0" borderId="33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top"/>
    </xf>
    <xf numFmtId="0" fontId="37" fillId="0" borderId="23" xfId="0" applyFont="1" applyFill="1" applyBorder="1" applyAlignment="1">
      <alignment horizontal="center" vertical="top"/>
    </xf>
    <xf numFmtId="0" fontId="2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43" fillId="0" borderId="0" xfId="0" applyFont="1"/>
    <xf numFmtId="0" fontId="2" fillId="0" borderId="0" xfId="0" applyFont="1" applyFill="1"/>
    <xf numFmtId="165" fontId="11" fillId="0" borderId="5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0" fontId="33" fillId="5" borderId="0" xfId="8" applyNumberFormat="1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left" vertical="center" wrapText="1" indent="1"/>
    </xf>
    <xf numFmtId="0" fontId="14" fillId="0" borderId="37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left" vertical="center" wrapText="1"/>
    </xf>
    <xf numFmtId="3" fontId="11" fillId="0" borderId="37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 indent="1"/>
    </xf>
    <xf numFmtId="0" fontId="14" fillId="0" borderId="36" xfId="0" applyFont="1" applyFill="1" applyBorder="1" applyAlignment="1">
      <alignment horizontal="left" vertical="top" wrapText="1"/>
    </xf>
    <xf numFmtId="0" fontId="14" fillId="0" borderId="36" xfId="0" applyFont="1" applyFill="1" applyBorder="1" applyAlignment="1">
      <alignment horizontal="left" vertical="center" wrapText="1"/>
    </xf>
    <xf numFmtId="3" fontId="11" fillId="0" borderId="36" xfId="0" applyNumberFormat="1" applyFont="1" applyFill="1" applyBorder="1" applyAlignment="1">
      <alignment horizontal="center" vertical="center" wrapText="1"/>
    </xf>
    <xf numFmtId="0" fontId="43" fillId="6" borderId="0" xfId="0" applyFont="1" applyFill="1"/>
    <xf numFmtId="0" fontId="42" fillId="6" borderId="0" xfId="0" applyFont="1" applyFill="1"/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4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 wrapText="1"/>
    </xf>
    <xf numFmtId="164" fontId="11" fillId="4" borderId="9" xfId="0" applyNumberFormat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_AHD-Видеокамеры" xfId="4"/>
    <cellStyle name="Обычный_IP-Видеокамеры" xfId="3"/>
    <cellStyle name="Обычный_IP-видеорегистраторы" xfId="1"/>
    <cellStyle name="Обычный_Блоки питания" xfId="5"/>
    <cellStyle name="Обычный_Гибридные видеорегистраторы" xfId="2"/>
    <cellStyle name="Обычный_Прочее оборудование" xfId="6"/>
    <cellStyle name="Обычный_Сетевое оборудование" xfId="8"/>
    <cellStyle name="Обычный_СКУД" xfId="7"/>
  </cellStyles>
  <dxfs count="0"/>
  <tableStyles count="0" defaultTableStyle="TableStyleMedium9" defaultPivotStyle="PivotStyleLight16"/>
  <colors>
    <mruColors>
      <color rgb="FFFF3399"/>
      <color rgb="FFF9B234"/>
      <color rgb="FFFFFFCC"/>
      <color rgb="FF30C29F"/>
      <color rgb="FFF7AE65"/>
      <color rgb="FFFFCCFF"/>
      <color rgb="FFEDEDED"/>
      <color rgb="FFFFFF66"/>
      <color rgb="FF65B3A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7" Type="http://schemas.openxmlformats.org/officeDocument/2006/relationships/image" Target="../media/image1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5" Type="http://schemas.openxmlformats.org/officeDocument/2006/relationships/image" Target="../media/image6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29.png"/><Relationship Id="rId18" Type="http://schemas.openxmlformats.org/officeDocument/2006/relationships/image" Target="../media/image34.png"/><Relationship Id="rId26" Type="http://schemas.openxmlformats.org/officeDocument/2006/relationships/image" Target="../media/image42.png"/><Relationship Id="rId39" Type="http://schemas.openxmlformats.org/officeDocument/2006/relationships/image" Target="../media/image55.png"/><Relationship Id="rId3" Type="http://schemas.openxmlformats.org/officeDocument/2006/relationships/image" Target="../media/image20.png"/><Relationship Id="rId21" Type="http://schemas.openxmlformats.org/officeDocument/2006/relationships/image" Target="../media/image37.png"/><Relationship Id="rId34" Type="http://schemas.openxmlformats.org/officeDocument/2006/relationships/image" Target="../media/image50.png"/><Relationship Id="rId42" Type="http://schemas.openxmlformats.org/officeDocument/2006/relationships/image" Target="../media/image58.png"/><Relationship Id="rId47" Type="http://schemas.openxmlformats.org/officeDocument/2006/relationships/image" Target="../media/image62.png"/><Relationship Id="rId7" Type="http://schemas.openxmlformats.org/officeDocument/2006/relationships/image" Target="../media/image24.png"/><Relationship Id="rId12" Type="http://schemas.openxmlformats.org/officeDocument/2006/relationships/image" Target="../media/image6.png"/><Relationship Id="rId17" Type="http://schemas.openxmlformats.org/officeDocument/2006/relationships/image" Target="../media/image33.png"/><Relationship Id="rId25" Type="http://schemas.openxmlformats.org/officeDocument/2006/relationships/image" Target="../media/image41.png"/><Relationship Id="rId33" Type="http://schemas.openxmlformats.org/officeDocument/2006/relationships/image" Target="../media/image49.png"/><Relationship Id="rId38" Type="http://schemas.openxmlformats.org/officeDocument/2006/relationships/image" Target="../media/image54.png"/><Relationship Id="rId46" Type="http://schemas.openxmlformats.org/officeDocument/2006/relationships/image" Target="../media/image11.png"/><Relationship Id="rId2" Type="http://schemas.openxmlformats.org/officeDocument/2006/relationships/image" Target="../media/image19.png"/><Relationship Id="rId16" Type="http://schemas.openxmlformats.org/officeDocument/2006/relationships/image" Target="../media/image32.png"/><Relationship Id="rId20" Type="http://schemas.openxmlformats.org/officeDocument/2006/relationships/image" Target="../media/image36.png"/><Relationship Id="rId29" Type="http://schemas.openxmlformats.org/officeDocument/2006/relationships/image" Target="../media/image45.png"/><Relationship Id="rId41" Type="http://schemas.openxmlformats.org/officeDocument/2006/relationships/image" Target="../media/image57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0.png"/><Relationship Id="rId32" Type="http://schemas.openxmlformats.org/officeDocument/2006/relationships/image" Target="../media/image48.png"/><Relationship Id="rId37" Type="http://schemas.openxmlformats.org/officeDocument/2006/relationships/image" Target="../media/image53.png"/><Relationship Id="rId40" Type="http://schemas.openxmlformats.org/officeDocument/2006/relationships/image" Target="../media/image56.png"/><Relationship Id="rId45" Type="http://schemas.openxmlformats.org/officeDocument/2006/relationships/image" Target="../media/image61.png"/><Relationship Id="rId5" Type="http://schemas.openxmlformats.org/officeDocument/2006/relationships/image" Target="../media/image22.png"/><Relationship Id="rId15" Type="http://schemas.openxmlformats.org/officeDocument/2006/relationships/image" Target="../media/image31.png"/><Relationship Id="rId23" Type="http://schemas.openxmlformats.org/officeDocument/2006/relationships/image" Target="../media/image39.png"/><Relationship Id="rId28" Type="http://schemas.openxmlformats.org/officeDocument/2006/relationships/image" Target="../media/image44.png"/><Relationship Id="rId36" Type="http://schemas.openxmlformats.org/officeDocument/2006/relationships/image" Target="../media/image52.png"/><Relationship Id="rId10" Type="http://schemas.openxmlformats.org/officeDocument/2006/relationships/image" Target="../media/image27.png"/><Relationship Id="rId19" Type="http://schemas.openxmlformats.org/officeDocument/2006/relationships/image" Target="../media/image35.png"/><Relationship Id="rId31" Type="http://schemas.openxmlformats.org/officeDocument/2006/relationships/image" Target="../media/image47.png"/><Relationship Id="rId44" Type="http://schemas.openxmlformats.org/officeDocument/2006/relationships/image" Target="../media/image60.emf"/><Relationship Id="rId4" Type="http://schemas.openxmlformats.org/officeDocument/2006/relationships/image" Target="../media/image21.jpeg"/><Relationship Id="rId9" Type="http://schemas.openxmlformats.org/officeDocument/2006/relationships/image" Target="../media/image26.png"/><Relationship Id="rId14" Type="http://schemas.openxmlformats.org/officeDocument/2006/relationships/image" Target="../media/image30.png"/><Relationship Id="rId22" Type="http://schemas.openxmlformats.org/officeDocument/2006/relationships/image" Target="../media/image38.png"/><Relationship Id="rId27" Type="http://schemas.openxmlformats.org/officeDocument/2006/relationships/image" Target="../media/image43.png"/><Relationship Id="rId30" Type="http://schemas.openxmlformats.org/officeDocument/2006/relationships/image" Target="../media/image46.png"/><Relationship Id="rId35" Type="http://schemas.openxmlformats.org/officeDocument/2006/relationships/image" Target="../media/image51.png"/><Relationship Id="rId43" Type="http://schemas.openxmlformats.org/officeDocument/2006/relationships/image" Target="../media/image5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72.png"/><Relationship Id="rId3" Type="http://schemas.openxmlformats.org/officeDocument/2006/relationships/image" Target="../media/image64.png"/><Relationship Id="rId7" Type="http://schemas.openxmlformats.org/officeDocument/2006/relationships/image" Target="../media/image67.png"/><Relationship Id="rId12" Type="http://schemas.openxmlformats.org/officeDocument/2006/relationships/image" Target="../media/image71.png"/><Relationship Id="rId2" Type="http://schemas.openxmlformats.org/officeDocument/2006/relationships/image" Target="../media/image63.png"/><Relationship Id="rId1" Type="http://schemas.openxmlformats.org/officeDocument/2006/relationships/image" Target="../media/image52.png"/><Relationship Id="rId6" Type="http://schemas.openxmlformats.org/officeDocument/2006/relationships/image" Target="../media/image66.png"/><Relationship Id="rId11" Type="http://schemas.openxmlformats.org/officeDocument/2006/relationships/image" Target="../media/image70.png"/><Relationship Id="rId5" Type="http://schemas.openxmlformats.org/officeDocument/2006/relationships/image" Target="../media/image20.png"/><Relationship Id="rId10" Type="http://schemas.openxmlformats.org/officeDocument/2006/relationships/image" Target="../media/image69.png"/><Relationship Id="rId4" Type="http://schemas.openxmlformats.org/officeDocument/2006/relationships/image" Target="../media/image65.png"/><Relationship Id="rId9" Type="http://schemas.openxmlformats.org/officeDocument/2006/relationships/image" Target="../media/image6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png"/><Relationship Id="rId13" Type="http://schemas.openxmlformats.org/officeDocument/2006/relationships/image" Target="../media/image85.png"/><Relationship Id="rId18" Type="http://schemas.openxmlformats.org/officeDocument/2006/relationships/image" Target="../media/image62.png"/><Relationship Id="rId3" Type="http://schemas.openxmlformats.org/officeDocument/2006/relationships/image" Target="../media/image75.png"/><Relationship Id="rId7" Type="http://schemas.openxmlformats.org/officeDocument/2006/relationships/image" Target="../media/image79.jpeg"/><Relationship Id="rId12" Type="http://schemas.openxmlformats.org/officeDocument/2006/relationships/image" Target="../media/image84.png"/><Relationship Id="rId17" Type="http://schemas.openxmlformats.org/officeDocument/2006/relationships/image" Target="../media/image89.png"/><Relationship Id="rId2" Type="http://schemas.openxmlformats.org/officeDocument/2006/relationships/image" Target="../media/image74.png"/><Relationship Id="rId16" Type="http://schemas.openxmlformats.org/officeDocument/2006/relationships/image" Target="../media/image88.jpeg"/><Relationship Id="rId1" Type="http://schemas.openxmlformats.org/officeDocument/2006/relationships/image" Target="../media/image73.png"/><Relationship Id="rId6" Type="http://schemas.openxmlformats.org/officeDocument/2006/relationships/image" Target="../media/image78.jpeg"/><Relationship Id="rId11" Type="http://schemas.openxmlformats.org/officeDocument/2006/relationships/image" Target="../media/image83.png"/><Relationship Id="rId5" Type="http://schemas.openxmlformats.org/officeDocument/2006/relationships/image" Target="../media/image77.jpeg"/><Relationship Id="rId15" Type="http://schemas.openxmlformats.org/officeDocument/2006/relationships/image" Target="../media/image87.png"/><Relationship Id="rId10" Type="http://schemas.openxmlformats.org/officeDocument/2006/relationships/image" Target="../media/image82.png"/><Relationship Id="rId4" Type="http://schemas.openxmlformats.org/officeDocument/2006/relationships/image" Target="../media/image76.jpeg"/><Relationship Id="rId9" Type="http://schemas.openxmlformats.org/officeDocument/2006/relationships/image" Target="../media/image81.png"/><Relationship Id="rId14" Type="http://schemas.openxmlformats.org/officeDocument/2006/relationships/image" Target="../media/image8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png"/><Relationship Id="rId13" Type="http://schemas.openxmlformats.org/officeDocument/2006/relationships/image" Target="../media/image102.png"/><Relationship Id="rId3" Type="http://schemas.openxmlformats.org/officeDocument/2006/relationships/image" Target="../media/image92.png"/><Relationship Id="rId7" Type="http://schemas.openxmlformats.org/officeDocument/2006/relationships/image" Target="../media/image96.png"/><Relationship Id="rId12" Type="http://schemas.openxmlformats.org/officeDocument/2006/relationships/image" Target="../media/image101.emf"/><Relationship Id="rId2" Type="http://schemas.openxmlformats.org/officeDocument/2006/relationships/image" Target="../media/image91.png"/><Relationship Id="rId1" Type="http://schemas.openxmlformats.org/officeDocument/2006/relationships/image" Target="../media/image90.png"/><Relationship Id="rId6" Type="http://schemas.openxmlformats.org/officeDocument/2006/relationships/image" Target="../media/image95.png"/><Relationship Id="rId11" Type="http://schemas.openxmlformats.org/officeDocument/2006/relationships/image" Target="../media/image100.png"/><Relationship Id="rId5" Type="http://schemas.openxmlformats.org/officeDocument/2006/relationships/image" Target="../media/image94.png"/><Relationship Id="rId15" Type="http://schemas.openxmlformats.org/officeDocument/2006/relationships/image" Target="../media/image62.png"/><Relationship Id="rId10" Type="http://schemas.openxmlformats.org/officeDocument/2006/relationships/image" Target="../media/image99.png"/><Relationship Id="rId4" Type="http://schemas.openxmlformats.org/officeDocument/2006/relationships/image" Target="../media/image93.png"/><Relationship Id="rId9" Type="http://schemas.openxmlformats.org/officeDocument/2006/relationships/image" Target="../media/image98.png"/><Relationship Id="rId14" Type="http://schemas.openxmlformats.org/officeDocument/2006/relationships/image" Target="../media/image10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0.jpeg"/><Relationship Id="rId13" Type="http://schemas.openxmlformats.org/officeDocument/2006/relationships/image" Target="../media/image115.png"/><Relationship Id="rId18" Type="http://schemas.openxmlformats.org/officeDocument/2006/relationships/image" Target="../media/image120.png"/><Relationship Id="rId3" Type="http://schemas.openxmlformats.org/officeDocument/2006/relationships/image" Target="../media/image105.png"/><Relationship Id="rId21" Type="http://schemas.openxmlformats.org/officeDocument/2006/relationships/image" Target="../media/image11.png"/><Relationship Id="rId7" Type="http://schemas.openxmlformats.org/officeDocument/2006/relationships/image" Target="../media/image109.jpeg"/><Relationship Id="rId12" Type="http://schemas.openxmlformats.org/officeDocument/2006/relationships/image" Target="../media/image114.png"/><Relationship Id="rId17" Type="http://schemas.openxmlformats.org/officeDocument/2006/relationships/image" Target="../media/image119.jpeg"/><Relationship Id="rId2" Type="http://schemas.openxmlformats.org/officeDocument/2006/relationships/image" Target="../media/image104.png"/><Relationship Id="rId16" Type="http://schemas.openxmlformats.org/officeDocument/2006/relationships/image" Target="../media/image118.jpeg"/><Relationship Id="rId20" Type="http://schemas.openxmlformats.org/officeDocument/2006/relationships/image" Target="../media/image122.png"/><Relationship Id="rId1" Type="http://schemas.openxmlformats.org/officeDocument/2006/relationships/image" Target="../media/image73.png"/><Relationship Id="rId6" Type="http://schemas.openxmlformats.org/officeDocument/2006/relationships/image" Target="../media/image108.png"/><Relationship Id="rId11" Type="http://schemas.openxmlformats.org/officeDocument/2006/relationships/image" Target="../media/image113.png"/><Relationship Id="rId5" Type="http://schemas.openxmlformats.org/officeDocument/2006/relationships/image" Target="../media/image107.png"/><Relationship Id="rId15" Type="http://schemas.openxmlformats.org/officeDocument/2006/relationships/image" Target="../media/image117.png"/><Relationship Id="rId10" Type="http://schemas.openxmlformats.org/officeDocument/2006/relationships/image" Target="../media/image112.jpeg"/><Relationship Id="rId19" Type="http://schemas.openxmlformats.org/officeDocument/2006/relationships/image" Target="../media/image121.png"/><Relationship Id="rId4" Type="http://schemas.openxmlformats.org/officeDocument/2006/relationships/image" Target="../media/image106.png"/><Relationship Id="rId9" Type="http://schemas.openxmlformats.org/officeDocument/2006/relationships/image" Target="../media/image111.jpeg"/><Relationship Id="rId14" Type="http://schemas.openxmlformats.org/officeDocument/2006/relationships/image" Target="../media/image116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5.png"/><Relationship Id="rId18" Type="http://schemas.openxmlformats.org/officeDocument/2006/relationships/image" Target="../media/image140.png"/><Relationship Id="rId26" Type="http://schemas.microsoft.com/office/2007/relationships/hdphoto" Target="../media/hdphoto2.wdp"/><Relationship Id="rId39" Type="http://schemas.openxmlformats.org/officeDocument/2006/relationships/image" Target="../media/image156.png"/><Relationship Id="rId21" Type="http://schemas.openxmlformats.org/officeDocument/2006/relationships/image" Target="../media/image143.png"/><Relationship Id="rId34" Type="http://schemas.openxmlformats.org/officeDocument/2006/relationships/image" Target="../media/image151.png"/><Relationship Id="rId42" Type="http://schemas.openxmlformats.org/officeDocument/2006/relationships/image" Target="../media/image159.png"/><Relationship Id="rId47" Type="http://schemas.microsoft.com/office/2007/relationships/hdphoto" Target="../media/hdphoto7.wdp"/><Relationship Id="rId50" Type="http://schemas.microsoft.com/office/2007/relationships/hdphoto" Target="../media/hdphoto8.wdp"/><Relationship Id="rId55" Type="http://schemas.openxmlformats.org/officeDocument/2006/relationships/image" Target="../media/image167.png"/><Relationship Id="rId7" Type="http://schemas.openxmlformats.org/officeDocument/2006/relationships/image" Target="../media/image129.png"/><Relationship Id="rId12" Type="http://schemas.openxmlformats.org/officeDocument/2006/relationships/image" Target="../media/image134.png"/><Relationship Id="rId17" Type="http://schemas.openxmlformats.org/officeDocument/2006/relationships/image" Target="../media/image139.jpeg"/><Relationship Id="rId25" Type="http://schemas.openxmlformats.org/officeDocument/2006/relationships/image" Target="../media/image146.png"/><Relationship Id="rId33" Type="http://schemas.openxmlformats.org/officeDocument/2006/relationships/image" Target="../media/image150.png"/><Relationship Id="rId38" Type="http://schemas.openxmlformats.org/officeDocument/2006/relationships/image" Target="../media/image155.png"/><Relationship Id="rId46" Type="http://schemas.openxmlformats.org/officeDocument/2006/relationships/image" Target="../media/image162.png"/><Relationship Id="rId59" Type="http://schemas.openxmlformats.org/officeDocument/2006/relationships/image" Target="../media/image11.png"/><Relationship Id="rId2" Type="http://schemas.openxmlformats.org/officeDocument/2006/relationships/image" Target="../media/image124.png"/><Relationship Id="rId16" Type="http://schemas.openxmlformats.org/officeDocument/2006/relationships/image" Target="../media/image138.png"/><Relationship Id="rId20" Type="http://schemas.openxmlformats.org/officeDocument/2006/relationships/image" Target="../media/image142.png"/><Relationship Id="rId29" Type="http://schemas.openxmlformats.org/officeDocument/2006/relationships/image" Target="../media/image148.png"/><Relationship Id="rId41" Type="http://schemas.openxmlformats.org/officeDocument/2006/relationships/image" Target="../media/image158.jpeg"/><Relationship Id="rId54" Type="http://schemas.microsoft.com/office/2007/relationships/hdphoto" Target="../media/hdphoto10.wdp"/><Relationship Id="rId1" Type="http://schemas.openxmlformats.org/officeDocument/2006/relationships/image" Target="../media/image123.png"/><Relationship Id="rId6" Type="http://schemas.openxmlformats.org/officeDocument/2006/relationships/image" Target="../media/image128.png"/><Relationship Id="rId11" Type="http://schemas.openxmlformats.org/officeDocument/2006/relationships/image" Target="../media/image133.png"/><Relationship Id="rId24" Type="http://schemas.microsoft.com/office/2007/relationships/hdphoto" Target="../media/hdphoto1.wdp"/><Relationship Id="rId32" Type="http://schemas.microsoft.com/office/2007/relationships/hdphoto" Target="../media/hdphoto5.wdp"/><Relationship Id="rId37" Type="http://schemas.openxmlformats.org/officeDocument/2006/relationships/image" Target="../media/image154.png"/><Relationship Id="rId40" Type="http://schemas.openxmlformats.org/officeDocument/2006/relationships/image" Target="../media/image157.png"/><Relationship Id="rId45" Type="http://schemas.microsoft.com/office/2007/relationships/hdphoto" Target="../media/hdphoto6.wdp"/><Relationship Id="rId53" Type="http://schemas.openxmlformats.org/officeDocument/2006/relationships/image" Target="../media/image166.png"/><Relationship Id="rId58" Type="http://schemas.openxmlformats.org/officeDocument/2006/relationships/image" Target="../media/image62.png"/><Relationship Id="rId5" Type="http://schemas.openxmlformats.org/officeDocument/2006/relationships/image" Target="../media/image127.png"/><Relationship Id="rId15" Type="http://schemas.openxmlformats.org/officeDocument/2006/relationships/image" Target="../media/image137.jpeg"/><Relationship Id="rId23" Type="http://schemas.openxmlformats.org/officeDocument/2006/relationships/image" Target="../media/image145.png"/><Relationship Id="rId28" Type="http://schemas.microsoft.com/office/2007/relationships/hdphoto" Target="../media/hdphoto3.wdp"/><Relationship Id="rId36" Type="http://schemas.openxmlformats.org/officeDocument/2006/relationships/image" Target="../media/image153.png"/><Relationship Id="rId49" Type="http://schemas.openxmlformats.org/officeDocument/2006/relationships/image" Target="../media/image164.png"/><Relationship Id="rId57" Type="http://schemas.openxmlformats.org/officeDocument/2006/relationships/image" Target="../media/image169.png"/><Relationship Id="rId10" Type="http://schemas.openxmlformats.org/officeDocument/2006/relationships/image" Target="../media/image132.png"/><Relationship Id="rId19" Type="http://schemas.openxmlformats.org/officeDocument/2006/relationships/image" Target="../media/image141.png"/><Relationship Id="rId31" Type="http://schemas.openxmlformats.org/officeDocument/2006/relationships/image" Target="../media/image149.png"/><Relationship Id="rId44" Type="http://schemas.openxmlformats.org/officeDocument/2006/relationships/image" Target="../media/image161.png"/><Relationship Id="rId52" Type="http://schemas.microsoft.com/office/2007/relationships/hdphoto" Target="../media/hdphoto9.wdp"/><Relationship Id="rId60" Type="http://schemas.openxmlformats.org/officeDocument/2006/relationships/image" Target="../media/image170.png"/><Relationship Id="rId4" Type="http://schemas.openxmlformats.org/officeDocument/2006/relationships/image" Target="../media/image126.png"/><Relationship Id="rId9" Type="http://schemas.openxmlformats.org/officeDocument/2006/relationships/image" Target="../media/image131.png"/><Relationship Id="rId14" Type="http://schemas.openxmlformats.org/officeDocument/2006/relationships/image" Target="../media/image136.jpeg"/><Relationship Id="rId22" Type="http://schemas.openxmlformats.org/officeDocument/2006/relationships/image" Target="../media/image144.png"/><Relationship Id="rId27" Type="http://schemas.openxmlformats.org/officeDocument/2006/relationships/image" Target="../media/image147.png"/><Relationship Id="rId30" Type="http://schemas.microsoft.com/office/2007/relationships/hdphoto" Target="../media/hdphoto4.wdp"/><Relationship Id="rId35" Type="http://schemas.openxmlformats.org/officeDocument/2006/relationships/image" Target="../media/image152.png"/><Relationship Id="rId43" Type="http://schemas.openxmlformats.org/officeDocument/2006/relationships/image" Target="../media/image160.png"/><Relationship Id="rId48" Type="http://schemas.openxmlformats.org/officeDocument/2006/relationships/image" Target="../media/image163.png"/><Relationship Id="rId56" Type="http://schemas.openxmlformats.org/officeDocument/2006/relationships/image" Target="../media/image168.png"/><Relationship Id="rId8" Type="http://schemas.openxmlformats.org/officeDocument/2006/relationships/image" Target="../media/image130.png"/><Relationship Id="rId51" Type="http://schemas.openxmlformats.org/officeDocument/2006/relationships/image" Target="../media/image165.png"/><Relationship Id="rId3" Type="http://schemas.openxmlformats.org/officeDocument/2006/relationships/image" Target="../media/image1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86481</xdr:rowOff>
    </xdr:from>
    <xdr:to>
      <xdr:col>2</xdr:col>
      <xdr:colOff>1211399</xdr:colOff>
      <xdr:row>4</xdr:row>
      <xdr:rowOff>0</xdr:rowOff>
    </xdr:to>
    <xdr:pic>
      <xdr:nvPicPr>
        <xdr:cNvPr id="14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76" y="86481"/>
          <a:ext cx="3665488" cy="94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59161</xdr:colOff>
      <xdr:row>0</xdr:row>
      <xdr:rowOff>8164</xdr:rowOff>
    </xdr:from>
    <xdr:to>
      <xdr:col>3</xdr:col>
      <xdr:colOff>1598010</xdr:colOff>
      <xdr:row>0</xdr:row>
      <xdr:rowOff>212484</xdr:rowOff>
    </xdr:to>
    <xdr:sp macro="" textlink="">
      <xdr:nvSpPr>
        <xdr:cNvPr id="17" name="TextBox 16"/>
        <xdr:cNvSpPr txBox="1"/>
      </xdr:nvSpPr>
      <xdr:spPr>
        <a:xfrm>
          <a:off x="5059786" y="8164"/>
          <a:ext cx="1630289" cy="203199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1" i="0">
              <a:solidFill>
                <a:srgbClr val="000000"/>
              </a:solidFill>
            </a:rPr>
            <a:t>тел. отдела продаж:</a:t>
          </a:r>
        </a:p>
      </xdr:txBody>
    </xdr:sp>
    <xdr:clientData/>
  </xdr:twoCellAnchor>
  <xdr:twoCellAnchor editAs="absolute">
    <xdr:from>
      <xdr:col>3</xdr:col>
      <xdr:colOff>64603</xdr:colOff>
      <xdr:row>0</xdr:row>
      <xdr:rowOff>188607</xdr:rowOff>
    </xdr:from>
    <xdr:to>
      <xdr:col>4</xdr:col>
      <xdr:colOff>3252</xdr:colOff>
      <xdr:row>1</xdr:row>
      <xdr:rowOff>142291</xdr:rowOff>
    </xdr:to>
    <xdr:sp macro="" textlink="">
      <xdr:nvSpPr>
        <xdr:cNvPr id="18" name="TextBox 17"/>
        <xdr:cNvSpPr txBox="1"/>
      </xdr:nvSpPr>
      <xdr:spPr>
        <a:xfrm>
          <a:off x="5065228" y="187486"/>
          <a:ext cx="1630289" cy="210299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0" i="0">
              <a:solidFill>
                <a:srgbClr val="000000"/>
              </a:solidFill>
            </a:rPr>
            <a:t>8 (342) 220 31 80</a:t>
          </a:r>
        </a:p>
      </xdr:txBody>
    </xdr:sp>
    <xdr:clientData/>
  </xdr:twoCellAnchor>
  <xdr:twoCellAnchor editAs="absolute">
    <xdr:from>
      <xdr:col>3</xdr:col>
      <xdr:colOff>64604</xdr:colOff>
      <xdr:row>1</xdr:row>
      <xdr:rowOff>116543</xdr:rowOff>
    </xdr:from>
    <xdr:to>
      <xdr:col>4</xdr:col>
      <xdr:colOff>3253</xdr:colOff>
      <xdr:row>2</xdr:row>
      <xdr:rowOff>69399</xdr:rowOff>
    </xdr:to>
    <xdr:sp macro="" textlink="">
      <xdr:nvSpPr>
        <xdr:cNvPr id="19" name="TextBox 18"/>
        <xdr:cNvSpPr txBox="1"/>
      </xdr:nvSpPr>
      <xdr:spPr>
        <a:xfrm>
          <a:off x="5065229" y="372037"/>
          <a:ext cx="1630289" cy="208351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1" i="0">
              <a:solidFill>
                <a:srgbClr val="000000"/>
              </a:solidFill>
            </a:rPr>
            <a:t>тел. тех. отдела:</a:t>
          </a:r>
        </a:p>
      </xdr:txBody>
    </xdr:sp>
    <xdr:clientData/>
  </xdr:twoCellAnchor>
  <xdr:twoCellAnchor editAs="absolute">
    <xdr:from>
      <xdr:col>3</xdr:col>
      <xdr:colOff>64604</xdr:colOff>
      <xdr:row>2</xdr:row>
      <xdr:rowOff>61020</xdr:rowOff>
    </xdr:from>
    <xdr:to>
      <xdr:col>4</xdr:col>
      <xdr:colOff>3253</xdr:colOff>
      <xdr:row>3</xdr:row>
      <xdr:rowOff>14706</xdr:rowOff>
    </xdr:to>
    <xdr:sp macro="" textlink="">
      <xdr:nvSpPr>
        <xdr:cNvPr id="20" name="TextBox 19"/>
        <xdr:cNvSpPr txBox="1"/>
      </xdr:nvSpPr>
      <xdr:spPr>
        <a:xfrm>
          <a:off x="5065229" y="572009"/>
          <a:ext cx="1630289" cy="210300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0" i="0">
              <a:solidFill>
                <a:srgbClr val="000000"/>
              </a:solidFill>
            </a:rPr>
            <a:t>8-804-3333-177</a:t>
          </a:r>
        </a:p>
      </xdr:txBody>
    </xdr:sp>
    <xdr:clientData/>
  </xdr:twoCellAnchor>
  <xdr:twoCellAnchor editAs="absolute">
    <xdr:from>
      <xdr:col>3</xdr:col>
      <xdr:colOff>64604</xdr:colOff>
      <xdr:row>2</xdr:row>
      <xdr:rowOff>228253</xdr:rowOff>
    </xdr:from>
    <xdr:to>
      <xdr:col>4</xdr:col>
      <xdr:colOff>3253</xdr:colOff>
      <xdr:row>3</xdr:row>
      <xdr:rowOff>181938</xdr:rowOff>
    </xdr:to>
    <xdr:sp macro="" textlink="">
      <xdr:nvSpPr>
        <xdr:cNvPr id="21" name="TextBox 20"/>
        <xdr:cNvSpPr txBox="1"/>
      </xdr:nvSpPr>
      <xdr:spPr>
        <a:xfrm>
          <a:off x="5065229" y="738121"/>
          <a:ext cx="1630289" cy="209179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000" b="0" i="0">
              <a:solidFill>
                <a:srgbClr val="000000"/>
              </a:solidFill>
            </a:rPr>
            <a:t>г.Пермь, ул.Краснова 24/1</a:t>
          </a:r>
        </a:p>
      </xdr:txBody>
    </xdr:sp>
    <xdr:clientData/>
  </xdr:twoCellAnchor>
  <xdr:twoCellAnchor editAs="absolute">
    <xdr:from>
      <xdr:col>3</xdr:col>
      <xdr:colOff>57150</xdr:colOff>
      <xdr:row>3</xdr:row>
      <xdr:rowOff>119898</xdr:rowOff>
    </xdr:from>
    <xdr:to>
      <xdr:col>4</xdr:col>
      <xdr:colOff>3419</xdr:colOff>
      <xdr:row>6</xdr:row>
      <xdr:rowOff>6348</xdr:rowOff>
    </xdr:to>
    <xdr:sp macro="" textlink="">
      <xdr:nvSpPr>
        <xdr:cNvPr id="11" name="TextBox 10"/>
        <xdr:cNvSpPr txBox="1"/>
      </xdr:nvSpPr>
      <xdr:spPr>
        <a:xfrm>
          <a:off x="5057775" y="886380"/>
          <a:ext cx="1630289" cy="209179"/>
        </a:xfrm>
        <a:prstGeom prst="rect">
          <a:avLst/>
        </a:prstGeom>
        <a:noFill/>
        <a:ln w="9525" cmpd="sng">
          <a:noFill/>
        </a:ln>
        <a:effectLst/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en-US" sz="1000">
              <a:hlinkClick xmlns:r="http://schemas.openxmlformats.org/officeDocument/2006/relationships" r:id=""/>
            </a:rPr>
            <a:t>https://aks-sb.ru/</a:t>
          </a:r>
          <a:endParaRPr lang="ru-RU" sz="1000" b="0" i="0">
            <a:solidFill>
              <a:srgbClr val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22412</xdr:colOff>
      <xdr:row>0</xdr:row>
      <xdr:rowOff>61632</xdr:rowOff>
    </xdr:from>
    <xdr:to>
      <xdr:col>3</xdr:col>
      <xdr:colOff>4484</xdr:colOff>
      <xdr:row>5</xdr:row>
      <xdr:rowOff>56029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7" y="61632"/>
          <a:ext cx="2514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148318</xdr:colOff>
      <xdr:row>9</xdr:row>
      <xdr:rowOff>242207</xdr:rowOff>
    </xdr:from>
    <xdr:to>
      <xdr:col>3</xdr:col>
      <xdr:colOff>1338943</xdr:colOff>
      <xdr:row>9</xdr:row>
      <xdr:rowOff>753836</xdr:rowOff>
    </xdr:to>
    <xdr:pic>
      <xdr:nvPicPr>
        <xdr:cNvPr id="19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7693" y="1842407"/>
          <a:ext cx="1190625" cy="51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16</xdr:row>
      <xdr:rowOff>497416</xdr:rowOff>
    </xdr:from>
    <xdr:to>
      <xdr:col>4</xdr:col>
      <xdr:colOff>3246</xdr:colOff>
      <xdr:row>16</xdr:row>
      <xdr:rowOff>982133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167" y="13091583"/>
          <a:ext cx="1363416" cy="484717"/>
        </a:xfrm>
        <a:prstGeom prst="rect">
          <a:avLst/>
        </a:prstGeom>
      </xdr:spPr>
    </xdr:pic>
    <xdr:clientData/>
  </xdr:twoCellAnchor>
  <xdr:twoCellAnchor editAs="oneCell">
    <xdr:from>
      <xdr:col>3</xdr:col>
      <xdr:colOff>50219</xdr:colOff>
      <xdr:row>13</xdr:row>
      <xdr:rowOff>190500</xdr:rowOff>
    </xdr:from>
    <xdr:to>
      <xdr:col>4</xdr:col>
      <xdr:colOff>837</xdr:colOff>
      <xdr:row>13</xdr:row>
      <xdr:rowOff>756253</xdr:rowOff>
    </xdr:to>
    <xdr:pic>
      <xdr:nvPicPr>
        <xdr:cNvPr id="28" name="Рисунок 12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3719" y="6519333"/>
          <a:ext cx="1442445" cy="56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511204</xdr:colOff>
      <xdr:row>9</xdr:row>
      <xdr:rowOff>533684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1343025"/>
          <a:ext cx="511204" cy="53368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</xdr:row>
      <xdr:rowOff>19050</xdr:rowOff>
    </xdr:from>
    <xdr:to>
      <xdr:col>2</xdr:col>
      <xdr:colOff>511204</xdr:colOff>
      <xdr:row>11</xdr:row>
      <xdr:rowOff>552734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667125"/>
          <a:ext cx="511204" cy="533684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</xdr:row>
      <xdr:rowOff>314325</xdr:rowOff>
    </xdr:from>
    <xdr:to>
      <xdr:col>4</xdr:col>
      <xdr:colOff>0</xdr:colOff>
      <xdr:row>12</xdr:row>
      <xdr:rowOff>1107248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6638925"/>
          <a:ext cx="1459442" cy="79292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512108</xdr:colOff>
      <xdr:row>12</xdr:row>
      <xdr:rowOff>530398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076825"/>
          <a:ext cx="512108" cy="53039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512108</xdr:colOff>
      <xdr:row>16</xdr:row>
      <xdr:rowOff>530398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9096375"/>
          <a:ext cx="512108" cy="530398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7</xdr:row>
      <xdr:rowOff>285749</xdr:rowOff>
    </xdr:from>
    <xdr:to>
      <xdr:col>2</xdr:col>
      <xdr:colOff>542954</xdr:colOff>
      <xdr:row>8</xdr:row>
      <xdr:rowOff>518583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" y="1513416"/>
          <a:ext cx="511204" cy="592667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8</xdr:row>
      <xdr:rowOff>333375</xdr:rowOff>
    </xdr:from>
    <xdr:to>
      <xdr:col>3</xdr:col>
      <xdr:colOff>1333500</xdr:colOff>
      <xdr:row>8</xdr:row>
      <xdr:rowOff>845004</xdr:rowOff>
    </xdr:to>
    <xdr:pic>
      <xdr:nvPicPr>
        <xdr:cNvPr id="25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0" y="1676400"/>
          <a:ext cx="1190625" cy="51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10583</xdr:colOff>
      <xdr:row>12</xdr:row>
      <xdr:rowOff>1375833</xdr:rowOff>
    </xdr:from>
    <xdr:to>
      <xdr:col>2</xdr:col>
      <xdr:colOff>522691</xdr:colOff>
      <xdr:row>13</xdr:row>
      <xdr:rowOff>498648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6297083"/>
          <a:ext cx="512108" cy="530398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15</xdr:row>
      <xdr:rowOff>486833</xdr:rowOff>
    </xdr:from>
    <xdr:to>
      <xdr:col>3</xdr:col>
      <xdr:colOff>1503766</xdr:colOff>
      <xdr:row>15</xdr:row>
      <xdr:rowOff>941918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417" y="8551333"/>
          <a:ext cx="1450849" cy="45508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512108</xdr:colOff>
      <xdr:row>15</xdr:row>
      <xdr:rowOff>530398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3" y="9419167"/>
          <a:ext cx="512108" cy="53039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19050</xdr:rowOff>
    </xdr:from>
    <xdr:to>
      <xdr:col>2</xdr:col>
      <xdr:colOff>511204</xdr:colOff>
      <xdr:row>10</xdr:row>
      <xdr:rowOff>552734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3" y="5247217"/>
          <a:ext cx="511204" cy="533684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105832</xdr:colOff>
      <xdr:row>10</xdr:row>
      <xdr:rowOff>444500</xdr:rowOff>
    </xdr:from>
    <xdr:to>
      <xdr:col>3</xdr:col>
      <xdr:colOff>1439333</xdr:colOff>
      <xdr:row>10</xdr:row>
      <xdr:rowOff>833438</xdr:rowOff>
    </xdr:to>
    <xdr:pic>
      <xdr:nvPicPr>
        <xdr:cNvPr id="32" name="图片 4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09332" y="4466167"/>
          <a:ext cx="1333501" cy="38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116417</xdr:colOff>
      <xdr:row>11</xdr:row>
      <xdr:rowOff>412750</xdr:rowOff>
    </xdr:from>
    <xdr:to>
      <xdr:col>3</xdr:col>
      <xdr:colOff>1449918</xdr:colOff>
      <xdr:row>11</xdr:row>
      <xdr:rowOff>801688</xdr:rowOff>
    </xdr:to>
    <xdr:pic>
      <xdr:nvPicPr>
        <xdr:cNvPr id="33" name="图片 4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19917" y="5640917"/>
          <a:ext cx="1333501" cy="38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50219</xdr:colOff>
      <xdr:row>13</xdr:row>
      <xdr:rowOff>190500</xdr:rowOff>
    </xdr:from>
    <xdr:to>
      <xdr:col>4</xdr:col>
      <xdr:colOff>837</xdr:colOff>
      <xdr:row>13</xdr:row>
      <xdr:rowOff>756253</xdr:rowOff>
    </xdr:to>
    <xdr:pic>
      <xdr:nvPicPr>
        <xdr:cNvPr id="22" name="Рисунок 12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0069" y="8058150"/>
          <a:ext cx="1484143" cy="56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16</xdr:row>
      <xdr:rowOff>497416</xdr:rowOff>
    </xdr:from>
    <xdr:to>
      <xdr:col>4</xdr:col>
      <xdr:colOff>3246</xdr:colOff>
      <xdr:row>16</xdr:row>
      <xdr:rowOff>982133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12451291"/>
          <a:ext cx="1441521" cy="484717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9</xdr:row>
      <xdr:rowOff>264583</xdr:rowOff>
    </xdr:from>
    <xdr:to>
      <xdr:col>7</xdr:col>
      <xdr:colOff>920750</xdr:colOff>
      <xdr:row>9</xdr:row>
      <xdr:rowOff>994833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736667" y="307975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232833</xdr:colOff>
      <xdr:row>11</xdr:row>
      <xdr:rowOff>201084</xdr:rowOff>
    </xdr:from>
    <xdr:to>
      <xdr:col>7</xdr:col>
      <xdr:colOff>963083</xdr:colOff>
      <xdr:row>11</xdr:row>
      <xdr:rowOff>931334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779000" y="5429251"/>
          <a:ext cx="7302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176893</xdr:colOff>
      <xdr:row>11</xdr:row>
      <xdr:rowOff>0</xdr:rowOff>
    </xdr:from>
    <xdr:to>
      <xdr:col>7</xdr:col>
      <xdr:colOff>852504</xdr:colOff>
      <xdr:row>11</xdr:row>
      <xdr:rowOff>0</xdr:rowOff>
    </xdr:to>
    <xdr:sp macro="" textlink="">
      <xdr:nvSpPr>
        <xdr:cNvPr id="38" name="Стрелка вниз 37"/>
        <xdr:cNvSpPr/>
      </xdr:nvSpPr>
      <xdr:spPr>
        <a:xfrm>
          <a:off x="9987643" y="5715000"/>
          <a:ext cx="675611" cy="753140"/>
        </a:xfrm>
        <a:prstGeom prst="downArrow">
          <a:avLst/>
        </a:prstGeom>
        <a:gradFill flip="none" rotWithShape="1">
          <a:gsLst>
            <a:gs pos="0">
              <a:srgbClr val="FF0000"/>
            </a:gs>
            <a:gs pos="0">
              <a:srgbClr val="FF0000">
                <a:shade val="30000"/>
                <a:satMod val="115000"/>
              </a:srgbClr>
            </a:gs>
            <a:gs pos="36000">
              <a:srgbClr val="FF0000">
                <a:shade val="67500"/>
                <a:satMod val="115000"/>
              </a:srgbClr>
            </a:gs>
            <a:gs pos="100000">
              <a:srgbClr val="FFC000"/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 editAs="oneCell">
    <xdr:from>
      <xdr:col>2</xdr:col>
      <xdr:colOff>54430</xdr:colOff>
      <xdr:row>0</xdr:row>
      <xdr:rowOff>108857</xdr:rowOff>
    </xdr:from>
    <xdr:to>
      <xdr:col>3</xdr:col>
      <xdr:colOff>38101</xdr:colOff>
      <xdr:row>6</xdr:row>
      <xdr:rowOff>907</xdr:rowOff>
    </xdr:to>
    <xdr:pic>
      <xdr:nvPicPr>
        <xdr:cNvPr id="6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614" y="108857"/>
          <a:ext cx="2520330" cy="67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11</xdr:row>
      <xdr:rowOff>515084</xdr:rowOff>
    </xdr:from>
    <xdr:to>
      <xdr:col>3</xdr:col>
      <xdr:colOff>1471084</xdr:colOff>
      <xdr:row>11</xdr:row>
      <xdr:rowOff>1032701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758" y="3827667"/>
          <a:ext cx="1404409" cy="517617"/>
        </a:xfrm>
        <a:prstGeom prst="rect">
          <a:avLst/>
        </a:prstGeom>
      </xdr:spPr>
    </xdr:pic>
    <xdr:clientData/>
  </xdr:twoCellAnchor>
  <xdr:twoCellAnchor editAs="oneCell">
    <xdr:from>
      <xdr:col>3</xdr:col>
      <xdr:colOff>40465</xdr:colOff>
      <xdr:row>15</xdr:row>
      <xdr:rowOff>797794</xdr:rowOff>
    </xdr:from>
    <xdr:to>
      <xdr:col>3</xdr:col>
      <xdr:colOff>1502834</xdr:colOff>
      <xdr:row>15</xdr:row>
      <xdr:rowOff>1257415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4548" y="8386044"/>
          <a:ext cx="1462369" cy="459621"/>
        </a:xfrm>
        <a:prstGeom prst="rect">
          <a:avLst/>
        </a:prstGeom>
      </xdr:spPr>
    </xdr:pic>
    <xdr:clientData/>
  </xdr:twoCellAnchor>
  <xdr:oneCellAnchor>
    <xdr:from>
      <xdr:col>3</xdr:col>
      <xdr:colOff>74083</xdr:colOff>
      <xdr:row>16</xdr:row>
      <xdr:rowOff>820206</xdr:rowOff>
    </xdr:from>
    <xdr:ext cx="1391135" cy="470957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11477623"/>
          <a:ext cx="1391135" cy="470957"/>
        </a:xfrm>
        <a:prstGeom prst="rect">
          <a:avLst/>
        </a:prstGeom>
      </xdr:spPr>
    </xdr:pic>
    <xdr:clientData/>
  </xdr:oneCellAnchor>
  <xdr:twoCellAnchor editAs="absolute">
    <xdr:from>
      <xdr:col>0</xdr:col>
      <xdr:colOff>43548</xdr:colOff>
      <xdr:row>11</xdr:row>
      <xdr:rowOff>35214</xdr:rowOff>
    </xdr:from>
    <xdr:to>
      <xdr:col>2</xdr:col>
      <xdr:colOff>494119</xdr:colOff>
      <xdr:row>11</xdr:row>
      <xdr:rowOff>572361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8" y="3325091"/>
          <a:ext cx="519844" cy="533684"/>
        </a:xfrm>
        <a:prstGeom prst="rect">
          <a:avLst/>
        </a:prstGeom>
      </xdr:spPr>
    </xdr:pic>
    <xdr:clientData/>
  </xdr:twoCellAnchor>
  <xdr:twoCellAnchor editAs="absolute">
    <xdr:from>
      <xdr:col>1</xdr:col>
      <xdr:colOff>2176</xdr:colOff>
      <xdr:row>12</xdr:row>
      <xdr:rowOff>137777</xdr:rowOff>
    </xdr:from>
    <xdr:to>
      <xdr:col>2</xdr:col>
      <xdr:colOff>512014</xdr:colOff>
      <xdr:row>13</xdr:row>
      <xdr:rowOff>440166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43" y="5101359"/>
          <a:ext cx="535238" cy="535223"/>
        </a:xfrm>
        <a:prstGeom prst="rect">
          <a:avLst/>
        </a:prstGeom>
      </xdr:spPr>
    </xdr:pic>
    <xdr:clientData/>
  </xdr:twoCellAnchor>
  <xdr:twoCellAnchor editAs="oneCell">
    <xdr:from>
      <xdr:col>3</xdr:col>
      <xdr:colOff>66384</xdr:colOff>
      <xdr:row>10</xdr:row>
      <xdr:rowOff>511575</xdr:rowOff>
    </xdr:from>
    <xdr:to>
      <xdr:col>3</xdr:col>
      <xdr:colOff>1426712</xdr:colOff>
      <xdr:row>10</xdr:row>
      <xdr:rowOff>1006875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467" y="2183742"/>
          <a:ext cx="1360328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177857</xdr:colOff>
      <xdr:row>13</xdr:row>
      <xdr:rowOff>526382</xdr:rowOff>
    </xdr:from>
    <xdr:to>
      <xdr:col>3</xdr:col>
      <xdr:colOff>1305550</xdr:colOff>
      <xdr:row>13</xdr:row>
      <xdr:rowOff>1142782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725" y="7414461"/>
          <a:ext cx="1127693" cy="616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2</xdr:col>
      <xdr:colOff>10584</xdr:colOff>
      <xdr:row>15</xdr:row>
      <xdr:rowOff>14818</xdr:rowOff>
    </xdr:from>
    <xdr:to>
      <xdr:col>2</xdr:col>
      <xdr:colOff>542720</xdr:colOff>
      <xdr:row>15</xdr:row>
      <xdr:rowOff>546192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7603068"/>
          <a:ext cx="532136" cy="531374"/>
        </a:xfrm>
        <a:prstGeom prst="rect">
          <a:avLst/>
        </a:prstGeom>
      </xdr:spPr>
    </xdr:pic>
    <xdr:clientData/>
  </xdr:twoCellAnchor>
  <xdr:twoCellAnchor editAs="absolute">
    <xdr:from>
      <xdr:col>2</xdr:col>
      <xdr:colOff>10583</xdr:colOff>
      <xdr:row>16</xdr:row>
      <xdr:rowOff>1708150</xdr:rowOff>
    </xdr:from>
    <xdr:to>
      <xdr:col>2</xdr:col>
      <xdr:colOff>542719</xdr:colOff>
      <xdr:row>16</xdr:row>
      <xdr:rowOff>2242207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1254317"/>
          <a:ext cx="532136" cy="534057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10</xdr:row>
      <xdr:rowOff>0</xdr:rowOff>
    </xdr:from>
    <xdr:to>
      <xdr:col>2</xdr:col>
      <xdr:colOff>535238</xdr:colOff>
      <xdr:row>10</xdr:row>
      <xdr:rowOff>537147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67" y="1672167"/>
          <a:ext cx="535238" cy="5371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14</xdr:row>
      <xdr:rowOff>190500</xdr:rowOff>
    </xdr:from>
    <xdr:to>
      <xdr:col>3</xdr:col>
      <xdr:colOff>1286376</xdr:colOff>
      <xdr:row>14</xdr:row>
      <xdr:rowOff>1374775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725" y="1819275"/>
          <a:ext cx="1133976" cy="1184275"/>
        </a:xfrm>
        <a:prstGeom prst="rect">
          <a:avLst/>
        </a:prstGeom>
      </xdr:spPr>
    </xdr:pic>
    <xdr:clientData/>
  </xdr:twoCellAnchor>
  <xdr:twoCellAnchor>
    <xdr:from>
      <xdr:col>3</xdr:col>
      <xdr:colOff>111704</xdr:colOff>
      <xdr:row>17</xdr:row>
      <xdr:rowOff>87455</xdr:rowOff>
    </xdr:from>
    <xdr:to>
      <xdr:col>3</xdr:col>
      <xdr:colOff>1219201</xdr:colOff>
      <xdr:row>17</xdr:row>
      <xdr:rowOff>1280209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2395" y="4825710"/>
          <a:ext cx="1107497" cy="1192754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18</xdr:row>
      <xdr:rowOff>0</xdr:rowOff>
    </xdr:from>
    <xdr:to>
      <xdr:col>3</xdr:col>
      <xdr:colOff>1500505</xdr:colOff>
      <xdr:row>18</xdr:row>
      <xdr:rowOff>0</xdr:rowOff>
    </xdr:to>
    <xdr:pic>
      <xdr:nvPicPr>
        <xdr:cNvPr id="21" name="Рисунок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375" y="12372975"/>
          <a:ext cx="1481455" cy="126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25</xdr:row>
      <xdr:rowOff>180974</xdr:rowOff>
    </xdr:from>
    <xdr:to>
      <xdr:col>3</xdr:col>
      <xdr:colOff>1295400</xdr:colOff>
      <xdr:row>25</xdr:row>
      <xdr:rowOff>1423761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8033" y="23862241"/>
          <a:ext cx="1257300" cy="1242787"/>
        </a:xfrm>
        <a:prstGeom prst="rect">
          <a:avLst/>
        </a:prstGeom>
      </xdr:spPr>
    </xdr:pic>
    <xdr:clientData/>
  </xdr:twoCellAnchor>
  <xdr:twoCellAnchor>
    <xdr:from>
      <xdr:col>3</xdr:col>
      <xdr:colOff>161925</xdr:colOff>
      <xdr:row>32</xdr:row>
      <xdr:rowOff>38100</xdr:rowOff>
    </xdr:from>
    <xdr:to>
      <xdr:col>3</xdr:col>
      <xdr:colOff>1127253</xdr:colOff>
      <xdr:row>32</xdr:row>
      <xdr:rowOff>1080655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2616" y="17924318"/>
          <a:ext cx="965328" cy="1042555"/>
        </a:xfrm>
        <a:prstGeom prst="rect">
          <a:avLst/>
        </a:prstGeom>
      </xdr:spPr>
    </xdr:pic>
    <xdr:clientData/>
  </xdr:twoCellAnchor>
  <xdr:twoCellAnchor>
    <xdr:from>
      <xdr:col>3</xdr:col>
      <xdr:colOff>155576</xdr:colOff>
      <xdr:row>33</xdr:row>
      <xdr:rowOff>137583</xdr:rowOff>
    </xdr:from>
    <xdr:to>
      <xdr:col>3</xdr:col>
      <xdr:colOff>1343892</xdr:colOff>
      <xdr:row>33</xdr:row>
      <xdr:rowOff>1183051</xdr:rowOff>
    </xdr:to>
    <xdr:pic>
      <xdr:nvPicPr>
        <xdr:cNvPr id="47" name="Рисунок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66267" y="23634892"/>
          <a:ext cx="1188316" cy="104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37</xdr:row>
      <xdr:rowOff>0</xdr:rowOff>
    </xdr:from>
    <xdr:to>
      <xdr:col>3</xdr:col>
      <xdr:colOff>1266824</xdr:colOff>
      <xdr:row>37</xdr:row>
      <xdr:rowOff>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4407" y="32044821"/>
          <a:ext cx="1057274" cy="957531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42</xdr:row>
      <xdr:rowOff>161925</xdr:rowOff>
    </xdr:from>
    <xdr:to>
      <xdr:col>3</xdr:col>
      <xdr:colOff>1343526</xdr:colOff>
      <xdr:row>42</xdr:row>
      <xdr:rowOff>1346200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5" y="58293000"/>
          <a:ext cx="1133976" cy="1184275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44</xdr:row>
      <xdr:rowOff>142875</xdr:rowOff>
    </xdr:from>
    <xdr:to>
      <xdr:col>3</xdr:col>
      <xdr:colOff>1305426</xdr:colOff>
      <xdr:row>44</xdr:row>
      <xdr:rowOff>1327150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1775" y="59864625"/>
          <a:ext cx="1133976" cy="1184275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45</xdr:row>
      <xdr:rowOff>83990</xdr:rowOff>
    </xdr:from>
    <xdr:to>
      <xdr:col>3</xdr:col>
      <xdr:colOff>1330036</xdr:colOff>
      <xdr:row>45</xdr:row>
      <xdr:rowOff>1165609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5466" y="32406645"/>
          <a:ext cx="1225261" cy="1081619"/>
        </a:xfrm>
        <a:prstGeom prst="rect">
          <a:avLst/>
        </a:prstGeom>
      </xdr:spPr>
    </xdr:pic>
    <xdr:clientData/>
  </xdr:twoCellAnchor>
  <xdr:twoCellAnchor>
    <xdr:from>
      <xdr:col>3</xdr:col>
      <xdr:colOff>190501</xdr:colOff>
      <xdr:row>52</xdr:row>
      <xdr:rowOff>200594</xdr:rowOff>
    </xdr:from>
    <xdr:to>
      <xdr:col>3</xdr:col>
      <xdr:colOff>1333500</xdr:colOff>
      <xdr:row>52</xdr:row>
      <xdr:rowOff>1257299</xdr:rowOff>
    </xdr:to>
    <xdr:pic>
      <xdr:nvPicPr>
        <xdr:cNvPr id="68" name="Рисунок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1" y="43491719"/>
          <a:ext cx="1142999" cy="105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62</xdr:row>
      <xdr:rowOff>0</xdr:rowOff>
    </xdr:from>
    <xdr:to>
      <xdr:col>3</xdr:col>
      <xdr:colOff>1295399</xdr:colOff>
      <xdr:row>62</xdr:row>
      <xdr:rowOff>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7089" y="71667461"/>
          <a:ext cx="1057274" cy="957531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67</xdr:row>
      <xdr:rowOff>0</xdr:rowOff>
    </xdr:from>
    <xdr:to>
      <xdr:col>3</xdr:col>
      <xdr:colOff>1498788</xdr:colOff>
      <xdr:row>67</xdr:row>
      <xdr:rowOff>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950" y="101869875"/>
          <a:ext cx="1451163" cy="994834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69</xdr:row>
      <xdr:rowOff>171450</xdr:rowOff>
    </xdr:from>
    <xdr:to>
      <xdr:col>3</xdr:col>
      <xdr:colOff>1323975</xdr:colOff>
      <xdr:row>69</xdr:row>
      <xdr:rowOff>1673025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1300" y="108642150"/>
          <a:ext cx="1143000" cy="1501575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70</xdr:row>
      <xdr:rowOff>114300</xdr:rowOff>
    </xdr:from>
    <xdr:to>
      <xdr:col>3</xdr:col>
      <xdr:colOff>1352550</xdr:colOff>
      <xdr:row>70</xdr:row>
      <xdr:rowOff>1615875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5" y="110509050"/>
          <a:ext cx="1143000" cy="15015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511204</xdr:colOff>
      <xdr:row>14</xdr:row>
      <xdr:rowOff>534804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287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511204</xdr:colOff>
      <xdr:row>15</xdr:row>
      <xdr:rowOff>534804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194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511204</xdr:colOff>
      <xdr:row>17</xdr:row>
      <xdr:rowOff>534804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99110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511204</xdr:colOff>
      <xdr:row>21</xdr:row>
      <xdr:rowOff>534804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0210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511204</xdr:colOff>
      <xdr:row>22</xdr:row>
      <xdr:rowOff>534804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252126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511204</xdr:colOff>
      <xdr:row>28</xdr:row>
      <xdr:rowOff>534804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32041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511204</xdr:colOff>
      <xdr:row>32</xdr:row>
      <xdr:rowOff>534804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98430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2</xdr:col>
      <xdr:colOff>511204</xdr:colOff>
      <xdr:row>33</xdr:row>
      <xdr:rowOff>534804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78059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2</xdr:col>
      <xdr:colOff>511204</xdr:colOff>
      <xdr:row>37</xdr:row>
      <xdr:rowOff>534804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61117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511204</xdr:colOff>
      <xdr:row>42</xdr:row>
      <xdr:rowOff>534804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81310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2</xdr:col>
      <xdr:colOff>511204</xdr:colOff>
      <xdr:row>44</xdr:row>
      <xdr:rowOff>534804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97217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0</xdr:rowOff>
    </xdr:from>
    <xdr:to>
      <xdr:col>2</xdr:col>
      <xdr:colOff>511204</xdr:colOff>
      <xdr:row>45</xdr:row>
      <xdr:rowOff>534804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290310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511204</xdr:colOff>
      <xdr:row>47</xdr:row>
      <xdr:rowOff>534804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47414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511204</xdr:colOff>
      <xdr:row>50</xdr:row>
      <xdr:rowOff>534804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04945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511204</xdr:colOff>
      <xdr:row>52</xdr:row>
      <xdr:rowOff>534804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10958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511204</xdr:colOff>
      <xdr:row>53</xdr:row>
      <xdr:rowOff>534804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26103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511204</xdr:colOff>
      <xdr:row>56</xdr:row>
      <xdr:rowOff>534804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73823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511204</xdr:colOff>
      <xdr:row>62</xdr:row>
      <xdr:rowOff>534804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89933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511204</xdr:colOff>
      <xdr:row>63</xdr:row>
      <xdr:rowOff>534804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003363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550334</xdr:colOff>
      <xdr:row>70</xdr:row>
      <xdr:rowOff>550334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10394750"/>
          <a:ext cx="550334" cy="55033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2</xdr:col>
      <xdr:colOff>539750</xdr:colOff>
      <xdr:row>69</xdr:row>
      <xdr:rowOff>539750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7" y="63648167"/>
          <a:ext cx="539750" cy="539750"/>
        </a:xfrm>
        <a:prstGeom prst="rect">
          <a:avLst/>
        </a:prstGeom>
      </xdr:spPr>
    </xdr:pic>
    <xdr:clientData/>
  </xdr:twoCellAnchor>
  <xdr:twoCellAnchor>
    <xdr:from>
      <xdr:col>3</xdr:col>
      <xdr:colOff>228040</xdr:colOff>
      <xdr:row>50</xdr:row>
      <xdr:rowOff>87406</xdr:rowOff>
    </xdr:from>
    <xdr:to>
      <xdr:col>3</xdr:col>
      <xdr:colOff>1243853</xdr:colOff>
      <xdr:row>50</xdr:row>
      <xdr:rowOff>1150620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2981" y="42613730"/>
          <a:ext cx="1015813" cy="1063214"/>
        </a:xfrm>
        <a:prstGeom prst="rect">
          <a:avLst/>
        </a:prstGeom>
      </xdr:spPr>
    </xdr:pic>
    <xdr:clientData/>
  </xdr:twoCellAnchor>
  <xdr:twoCellAnchor>
    <xdr:from>
      <xdr:col>3</xdr:col>
      <xdr:colOff>169333</xdr:colOff>
      <xdr:row>53</xdr:row>
      <xdr:rowOff>31276</xdr:rowOff>
    </xdr:from>
    <xdr:to>
      <xdr:col>3</xdr:col>
      <xdr:colOff>1375922</xdr:colOff>
      <xdr:row>53</xdr:row>
      <xdr:rowOff>1237865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16" y="46439193"/>
          <a:ext cx="1206589" cy="1206589"/>
        </a:xfrm>
        <a:prstGeom prst="rect">
          <a:avLst/>
        </a:prstGeom>
      </xdr:spPr>
    </xdr:pic>
    <xdr:clientData/>
  </xdr:twoCellAnchor>
  <xdr:twoCellAnchor>
    <xdr:from>
      <xdr:col>3</xdr:col>
      <xdr:colOff>144118</xdr:colOff>
      <xdr:row>58</xdr:row>
      <xdr:rowOff>25262</xdr:rowOff>
    </xdr:from>
    <xdr:to>
      <xdr:col>3</xdr:col>
      <xdr:colOff>1258543</xdr:colOff>
      <xdr:row>58</xdr:row>
      <xdr:rowOff>1101587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727" y="52189132"/>
          <a:ext cx="1114425" cy="10763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1080652</xdr:rowOff>
    </xdr:from>
    <xdr:to>
      <xdr:col>2</xdr:col>
      <xdr:colOff>511204</xdr:colOff>
      <xdr:row>31</xdr:row>
      <xdr:rowOff>451674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64" y="1896687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511204</xdr:colOff>
      <xdr:row>35</xdr:row>
      <xdr:rowOff>534804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5" y="45988941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78125</xdr:colOff>
      <xdr:row>47</xdr:row>
      <xdr:rowOff>145092</xdr:rowOff>
    </xdr:from>
    <xdr:to>
      <xdr:col>3</xdr:col>
      <xdr:colOff>1316182</xdr:colOff>
      <xdr:row>47</xdr:row>
      <xdr:rowOff>1373552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8816" y="33853201"/>
          <a:ext cx="1238057" cy="1228460"/>
        </a:xfrm>
        <a:prstGeom prst="rect">
          <a:avLst/>
        </a:prstGeom>
      </xdr:spPr>
    </xdr:pic>
    <xdr:clientData/>
  </xdr:twoCellAnchor>
  <xdr:twoCellAnchor editAs="oneCell">
    <xdr:from>
      <xdr:col>3</xdr:col>
      <xdr:colOff>167794</xdr:colOff>
      <xdr:row>31</xdr:row>
      <xdr:rowOff>105834</xdr:rowOff>
    </xdr:from>
    <xdr:to>
      <xdr:col>3</xdr:col>
      <xdr:colOff>1206082</xdr:colOff>
      <xdr:row>31</xdr:row>
      <xdr:rowOff>1136073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485" y="19419070"/>
          <a:ext cx="1038288" cy="1030239"/>
        </a:xfrm>
        <a:prstGeom prst="rect">
          <a:avLst/>
        </a:prstGeom>
      </xdr:spPr>
    </xdr:pic>
    <xdr:clientData/>
  </xdr:twoCellAnchor>
  <xdr:oneCellAnchor>
    <xdr:from>
      <xdr:col>2</xdr:col>
      <xdr:colOff>31506</xdr:colOff>
      <xdr:row>26</xdr:row>
      <xdr:rowOff>29309</xdr:rowOff>
    </xdr:from>
    <xdr:ext cx="468923" cy="294900"/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81" y="25499159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50800</xdr:colOff>
      <xdr:row>49</xdr:row>
      <xdr:rowOff>38100</xdr:rowOff>
    </xdr:from>
    <xdr:ext cx="468923" cy="294900"/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61112400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51</xdr:row>
      <xdr:rowOff>38100</xdr:rowOff>
    </xdr:from>
    <xdr:ext cx="468923" cy="294900"/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69761100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226388</xdr:colOff>
      <xdr:row>51</xdr:row>
      <xdr:rowOff>161348</xdr:rowOff>
    </xdr:from>
    <xdr:to>
      <xdr:col>3</xdr:col>
      <xdr:colOff>1150793</xdr:colOff>
      <xdr:row>51</xdr:row>
      <xdr:rowOff>1134088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8138" y="42118973"/>
          <a:ext cx="924405" cy="972740"/>
        </a:xfrm>
        <a:prstGeom prst="rect">
          <a:avLst/>
        </a:prstGeom>
      </xdr:spPr>
    </xdr:pic>
    <xdr:clientData/>
  </xdr:twoCellAnchor>
  <xdr:twoCellAnchor editAs="oneCell">
    <xdr:from>
      <xdr:col>3</xdr:col>
      <xdr:colOff>179917</xdr:colOff>
      <xdr:row>49</xdr:row>
      <xdr:rowOff>116417</xdr:rowOff>
    </xdr:from>
    <xdr:to>
      <xdr:col>3</xdr:col>
      <xdr:colOff>1108364</xdr:colOff>
      <xdr:row>49</xdr:row>
      <xdr:rowOff>1127393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608" y="36872526"/>
          <a:ext cx="928447" cy="101097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511204</xdr:colOff>
      <xdr:row>25</xdr:row>
      <xdr:rowOff>534804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882" y="22467794"/>
          <a:ext cx="511204" cy="534804"/>
        </a:xfrm>
        <a:prstGeom prst="rect">
          <a:avLst/>
        </a:prstGeom>
      </xdr:spPr>
    </xdr:pic>
    <xdr:clientData/>
  </xdr:twoCellAnchor>
  <xdr:twoCellAnchor editAs="absolute">
    <xdr:from>
      <xdr:col>2</xdr:col>
      <xdr:colOff>6724</xdr:colOff>
      <xdr:row>196</xdr:row>
      <xdr:rowOff>48510</xdr:rowOff>
    </xdr:from>
    <xdr:to>
      <xdr:col>2</xdr:col>
      <xdr:colOff>538860</xdr:colOff>
      <xdr:row>200</xdr:row>
      <xdr:rowOff>92566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86815083"/>
          <a:ext cx="532136" cy="533684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56</xdr:row>
      <xdr:rowOff>93515</xdr:rowOff>
    </xdr:from>
    <xdr:to>
      <xdr:col>3</xdr:col>
      <xdr:colOff>1400175</xdr:colOff>
      <xdr:row>56</xdr:row>
      <xdr:rowOff>1123933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3566" y="44331079"/>
          <a:ext cx="1257300" cy="1030418"/>
        </a:xfrm>
        <a:prstGeom prst="rect">
          <a:avLst/>
        </a:prstGeom>
      </xdr:spPr>
    </xdr:pic>
    <xdr:clientData/>
  </xdr:twoCellAnchor>
  <xdr:twoCellAnchor editAs="oneCell">
    <xdr:from>
      <xdr:col>3</xdr:col>
      <xdr:colOff>119085</xdr:colOff>
      <xdr:row>35</xdr:row>
      <xdr:rowOff>33429</xdr:rowOff>
    </xdr:from>
    <xdr:to>
      <xdr:col>3</xdr:col>
      <xdr:colOff>1376385</xdr:colOff>
      <xdr:row>35</xdr:row>
      <xdr:rowOff>1056920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9668" y="27158512"/>
          <a:ext cx="1257300" cy="1023491"/>
        </a:xfrm>
        <a:prstGeom prst="rect">
          <a:avLst/>
        </a:prstGeom>
      </xdr:spPr>
    </xdr:pic>
    <xdr:clientData/>
  </xdr:twoCellAnchor>
  <xdr:twoCellAnchor editAs="oneCell">
    <xdr:from>
      <xdr:col>3</xdr:col>
      <xdr:colOff>129116</xdr:colOff>
      <xdr:row>28</xdr:row>
      <xdr:rowOff>45508</xdr:rowOff>
    </xdr:from>
    <xdr:to>
      <xdr:col>3</xdr:col>
      <xdr:colOff>1493981</xdr:colOff>
      <xdr:row>28</xdr:row>
      <xdr:rowOff>1075926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699" y="20386675"/>
          <a:ext cx="1364865" cy="103041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67</xdr:row>
      <xdr:rowOff>47625</xdr:rowOff>
    </xdr:from>
    <xdr:to>
      <xdr:col>3</xdr:col>
      <xdr:colOff>1409699</xdr:colOff>
      <xdr:row>67</xdr:row>
      <xdr:rowOff>1127546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150" y="93230700"/>
          <a:ext cx="1257299" cy="107992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511204</xdr:colOff>
      <xdr:row>67</xdr:row>
      <xdr:rowOff>534804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93218000"/>
          <a:ext cx="511204" cy="534804"/>
        </a:xfrm>
        <a:prstGeom prst="rect">
          <a:avLst/>
        </a:prstGeom>
      </xdr:spPr>
    </xdr:pic>
    <xdr:clientData/>
  </xdr:twoCellAnchor>
  <xdr:oneCellAnchor>
    <xdr:from>
      <xdr:col>2</xdr:col>
      <xdr:colOff>31749</xdr:colOff>
      <xdr:row>77</xdr:row>
      <xdr:rowOff>31749</xdr:rowOff>
    </xdr:from>
    <xdr:ext cx="468923" cy="294900"/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2" y="104785582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63802</xdr:colOff>
      <xdr:row>15</xdr:row>
      <xdr:rowOff>57452</xdr:rowOff>
    </xdr:from>
    <xdr:to>
      <xdr:col>4</xdr:col>
      <xdr:colOff>1966</xdr:colOff>
      <xdr:row>15</xdr:row>
      <xdr:rowOff>1276652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5552" y="3052535"/>
          <a:ext cx="1399510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210815</xdr:colOff>
      <xdr:row>21</xdr:row>
      <xdr:rowOff>175158</xdr:rowOff>
    </xdr:from>
    <xdr:to>
      <xdr:col>3</xdr:col>
      <xdr:colOff>1191618</xdr:colOff>
      <xdr:row>21</xdr:row>
      <xdr:rowOff>1056901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1506" y="6520540"/>
          <a:ext cx="980803" cy="881743"/>
        </a:xfrm>
        <a:prstGeom prst="rect">
          <a:avLst/>
        </a:prstGeom>
      </xdr:spPr>
    </xdr:pic>
    <xdr:clientData/>
  </xdr:twoCellAnchor>
  <xdr:twoCellAnchor editAs="oneCell">
    <xdr:from>
      <xdr:col>2</xdr:col>
      <xdr:colOff>2099496</xdr:colOff>
      <xdr:row>21</xdr:row>
      <xdr:rowOff>1076120</xdr:rowOff>
    </xdr:from>
    <xdr:to>
      <xdr:col>4</xdr:col>
      <xdr:colOff>163286</xdr:colOff>
      <xdr:row>23</xdr:row>
      <xdr:rowOff>74084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663" y="9013620"/>
          <a:ext cx="2127790" cy="1283964"/>
        </a:xfrm>
        <a:prstGeom prst="rect">
          <a:avLst/>
        </a:prstGeom>
      </xdr:spPr>
    </xdr:pic>
    <xdr:clientData/>
  </xdr:twoCellAnchor>
  <xdr:twoCellAnchor editAs="oneCell">
    <xdr:from>
      <xdr:col>3</xdr:col>
      <xdr:colOff>141514</xdr:colOff>
      <xdr:row>26</xdr:row>
      <xdr:rowOff>135577</xdr:rowOff>
    </xdr:from>
    <xdr:to>
      <xdr:col>3</xdr:col>
      <xdr:colOff>1191379</xdr:colOff>
      <xdr:row>26</xdr:row>
      <xdr:rowOff>1168509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205" y="12064341"/>
          <a:ext cx="1049865" cy="1032932"/>
        </a:xfrm>
        <a:prstGeom prst="rect">
          <a:avLst/>
        </a:prstGeom>
      </xdr:spPr>
    </xdr:pic>
    <xdr:clientData/>
  </xdr:twoCellAnchor>
  <xdr:twoCellAnchor editAs="oneCell">
    <xdr:from>
      <xdr:col>2</xdr:col>
      <xdr:colOff>2184834</xdr:colOff>
      <xdr:row>37</xdr:row>
      <xdr:rowOff>0</xdr:rowOff>
    </xdr:from>
    <xdr:to>
      <xdr:col>4</xdr:col>
      <xdr:colOff>181865</xdr:colOff>
      <xdr:row>37</xdr:row>
      <xdr:rowOff>1257607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964" y="28840042"/>
          <a:ext cx="2063792" cy="1257607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54</xdr:row>
      <xdr:rowOff>38100</xdr:rowOff>
    </xdr:from>
    <xdr:ext cx="468923" cy="294900"/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" y="46498329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48</xdr:row>
      <xdr:rowOff>38100</xdr:rowOff>
    </xdr:from>
    <xdr:ext cx="468923" cy="294900"/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" y="51037671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152399</xdr:colOff>
      <xdr:row>48</xdr:row>
      <xdr:rowOff>90055</xdr:rowOff>
    </xdr:from>
    <xdr:to>
      <xdr:col>3</xdr:col>
      <xdr:colOff>1288298</xdr:colOff>
      <xdr:row>48</xdr:row>
      <xdr:rowOff>1309255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3090" y="35211328"/>
          <a:ext cx="1135899" cy="1219200"/>
        </a:xfrm>
        <a:prstGeom prst="rect">
          <a:avLst/>
        </a:prstGeom>
      </xdr:spPr>
    </xdr:pic>
    <xdr:clientData/>
  </xdr:twoCellAnchor>
  <xdr:oneCellAnchor>
    <xdr:from>
      <xdr:col>2</xdr:col>
      <xdr:colOff>32658</xdr:colOff>
      <xdr:row>60</xdr:row>
      <xdr:rowOff>32658</xdr:rowOff>
    </xdr:from>
    <xdr:ext cx="468923" cy="294900"/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5" y="57335058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32658</xdr:colOff>
      <xdr:row>61</xdr:row>
      <xdr:rowOff>149087</xdr:rowOff>
    </xdr:from>
    <xdr:to>
      <xdr:col>3</xdr:col>
      <xdr:colOff>1371601</xdr:colOff>
      <xdr:row>61</xdr:row>
      <xdr:rowOff>912349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267" y="53455957"/>
          <a:ext cx="1338943" cy="763262"/>
        </a:xfrm>
        <a:prstGeom prst="rect">
          <a:avLst/>
        </a:prstGeom>
      </xdr:spPr>
    </xdr:pic>
    <xdr:clientData/>
  </xdr:twoCellAnchor>
  <xdr:oneCellAnchor>
    <xdr:from>
      <xdr:col>2</xdr:col>
      <xdr:colOff>41565</xdr:colOff>
      <xdr:row>61</xdr:row>
      <xdr:rowOff>41565</xdr:rowOff>
    </xdr:from>
    <xdr:ext cx="468923" cy="294900"/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29" y="58549310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85837</xdr:colOff>
      <xdr:row>60</xdr:row>
      <xdr:rowOff>186133</xdr:rowOff>
    </xdr:from>
    <xdr:to>
      <xdr:col>3</xdr:col>
      <xdr:colOff>1394322</xdr:colOff>
      <xdr:row>60</xdr:row>
      <xdr:rowOff>878861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3446" y="54636003"/>
          <a:ext cx="1308485" cy="692728"/>
        </a:xfrm>
        <a:prstGeom prst="rect">
          <a:avLst/>
        </a:prstGeom>
      </xdr:spPr>
    </xdr:pic>
    <xdr:clientData/>
  </xdr:twoCellAnchor>
  <xdr:oneCellAnchor>
    <xdr:from>
      <xdr:col>2</xdr:col>
      <xdr:colOff>27710</xdr:colOff>
      <xdr:row>66</xdr:row>
      <xdr:rowOff>27710</xdr:rowOff>
    </xdr:from>
    <xdr:ext cx="468923" cy="294900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4" y="64049565"/>
          <a:ext cx="468923" cy="294900"/>
        </a:xfrm>
        <a:prstGeom prst="rect">
          <a:avLst/>
        </a:prstGeom>
      </xdr:spPr>
    </xdr:pic>
    <xdr:clientData/>
  </xdr:oneCellAnchor>
  <xdr:oneCellAnchor>
    <xdr:from>
      <xdr:col>3</xdr:col>
      <xdr:colOff>83127</xdr:colOff>
      <xdr:row>66</xdr:row>
      <xdr:rowOff>318654</xdr:rowOff>
    </xdr:from>
    <xdr:ext cx="1336696" cy="803563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736" y="61742480"/>
          <a:ext cx="1336696" cy="803563"/>
        </a:xfrm>
        <a:prstGeom prst="rect">
          <a:avLst/>
        </a:prstGeom>
      </xdr:spPr>
    </xdr:pic>
    <xdr:clientData/>
  </xdr:oneCellAnchor>
  <xdr:twoCellAnchor>
    <xdr:from>
      <xdr:col>3</xdr:col>
      <xdr:colOff>166254</xdr:colOff>
      <xdr:row>77</xdr:row>
      <xdr:rowOff>69273</xdr:rowOff>
    </xdr:from>
    <xdr:to>
      <xdr:col>3</xdr:col>
      <xdr:colOff>1223528</xdr:colOff>
      <xdr:row>77</xdr:row>
      <xdr:rowOff>955964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945" y="64368218"/>
          <a:ext cx="1057274" cy="8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50802</xdr:rowOff>
    </xdr:from>
    <xdr:to>
      <xdr:col>3</xdr:col>
      <xdr:colOff>21167</xdr:colOff>
      <xdr:row>5</xdr:row>
      <xdr:rowOff>60327</xdr:rowOff>
    </xdr:to>
    <xdr:pic>
      <xdr:nvPicPr>
        <xdr:cNvPr id="229" name="Рисунок 22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67" y="50802"/>
          <a:ext cx="2383367" cy="686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203203</xdr:colOff>
      <xdr:row>54</xdr:row>
      <xdr:rowOff>99276</xdr:rowOff>
    </xdr:from>
    <xdr:to>
      <xdr:col>3</xdr:col>
      <xdr:colOff>1378819</xdr:colOff>
      <xdr:row>54</xdr:row>
      <xdr:rowOff>1243542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3786" y="47914776"/>
          <a:ext cx="1175616" cy="114426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511204</xdr:colOff>
      <xdr:row>13</xdr:row>
      <xdr:rowOff>534804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4328583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323482</xdr:colOff>
      <xdr:row>13</xdr:row>
      <xdr:rowOff>198782</xdr:rowOff>
    </xdr:from>
    <xdr:to>
      <xdr:col>3</xdr:col>
      <xdr:colOff>1127815</xdr:colOff>
      <xdr:row>13</xdr:row>
      <xdr:rowOff>1403850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091" y="1830456"/>
          <a:ext cx="804333" cy="120506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2</xdr:col>
      <xdr:colOff>511204</xdr:colOff>
      <xdr:row>39</xdr:row>
      <xdr:rowOff>534804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4328583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391583</xdr:colOff>
      <xdr:row>39</xdr:row>
      <xdr:rowOff>10583</xdr:rowOff>
    </xdr:from>
    <xdr:to>
      <xdr:col>3</xdr:col>
      <xdr:colOff>1049952</xdr:colOff>
      <xdr:row>39</xdr:row>
      <xdr:rowOff>1583354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3333" y="30501166"/>
          <a:ext cx="658369" cy="157277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58</xdr:row>
      <xdr:rowOff>0</xdr:rowOff>
    </xdr:from>
    <xdr:to>
      <xdr:col>2</xdr:col>
      <xdr:colOff>511204</xdr:colOff>
      <xdr:row>58</xdr:row>
      <xdr:rowOff>534804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4991100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511204</xdr:colOff>
      <xdr:row>64</xdr:row>
      <xdr:rowOff>534804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553402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511204</xdr:colOff>
      <xdr:row>64</xdr:row>
      <xdr:rowOff>534804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541972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511204</xdr:colOff>
      <xdr:row>36</xdr:row>
      <xdr:rowOff>534804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24341667"/>
          <a:ext cx="511204" cy="534804"/>
        </a:xfrm>
        <a:prstGeom prst="rect">
          <a:avLst/>
        </a:prstGeom>
      </xdr:spPr>
    </xdr:pic>
    <xdr:clientData/>
  </xdr:twoCellAnchor>
  <xdr:twoCellAnchor>
    <xdr:from>
      <xdr:col>3</xdr:col>
      <xdr:colOff>123779</xdr:colOff>
      <xdr:row>36</xdr:row>
      <xdr:rowOff>119637</xdr:rowOff>
    </xdr:from>
    <xdr:to>
      <xdr:col>3</xdr:col>
      <xdr:colOff>1181053</xdr:colOff>
      <xdr:row>36</xdr:row>
      <xdr:rowOff>1067643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4362" y="26831970"/>
          <a:ext cx="1057274" cy="948006"/>
        </a:xfrm>
        <a:prstGeom prst="rect">
          <a:avLst/>
        </a:prstGeom>
      </xdr:spPr>
    </xdr:pic>
    <xdr:clientData/>
  </xdr:twoCellAnchor>
  <xdr:twoCellAnchor>
    <xdr:from>
      <xdr:col>3</xdr:col>
      <xdr:colOff>131378</xdr:colOff>
      <xdr:row>57</xdr:row>
      <xdr:rowOff>224987</xdr:rowOff>
    </xdr:from>
    <xdr:to>
      <xdr:col>3</xdr:col>
      <xdr:colOff>1142011</xdr:colOff>
      <xdr:row>57</xdr:row>
      <xdr:rowOff>1125368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9844" y="48927297"/>
          <a:ext cx="1010633" cy="9003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511204</xdr:colOff>
      <xdr:row>57</xdr:row>
      <xdr:rowOff>534804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9853850"/>
          <a:ext cx="511204" cy="534804"/>
        </a:xfrm>
        <a:prstGeom prst="rect">
          <a:avLst/>
        </a:prstGeom>
      </xdr:spPr>
    </xdr:pic>
    <xdr:clientData/>
  </xdr:twoCellAnchor>
  <xdr:twoCellAnchor>
    <xdr:from>
      <xdr:col>3</xdr:col>
      <xdr:colOff>106135</xdr:colOff>
      <xdr:row>59</xdr:row>
      <xdr:rowOff>195943</xdr:rowOff>
    </xdr:from>
    <xdr:to>
      <xdr:col>3</xdr:col>
      <xdr:colOff>1116768</xdr:colOff>
      <xdr:row>59</xdr:row>
      <xdr:rowOff>1096324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606" y="53519614"/>
          <a:ext cx="1010633" cy="9003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511204</xdr:colOff>
      <xdr:row>59</xdr:row>
      <xdr:rowOff>534804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2139850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275166</xdr:colOff>
      <xdr:row>10</xdr:row>
      <xdr:rowOff>285748</xdr:rowOff>
    </xdr:from>
    <xdr:to>
      <xdr:col>3</xdr:col>
      <xdr:colOff>1164166</xdr:colOff>
      <xdr:row>10</xdr:row>
      <xdr:rowOff>1207815</xdr:rowOff>
    </xdr:to>
    <xdr:pic>
      <xdr:nvPicPr>
        <xdr:cNvPr id="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5749" y="2021415"/>
          <a:ext cx="889000" cy="922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179917</xdr:colOff>
      <xdr:row>19</xdr:row>
      <xdr:rowOff>518584</xdr:rowOff>
    </xdr:from>
    <xdr:to>
      <xdr:col>3</xdr:col>
      <xdr:colOff>1185891</xdr:colOff>
      <xdr:row>19</xdr:row>
      <xdr:rowOff>1185334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9789584"/>
          <a:ext cx="1005974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75</xdr:row>
      <xdr:rowOff>201084</xdr:rowOff>
    </xdr:from>
    <xdr:to>
      <xdr:col>3</xdr:col>
      <xdr:colOff>1227666</xdr:colOff>
      <xdr:row>75</xdr:row>
      <xdr:rowOff>1288663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416" y="68050834"/>
          <a:ext cx="1121833" cy="1087579"/>
        </a:xfrm>
        <a:prstGeom prst="rect">
          <a:avLst/>
        </a:prstGeom>
      </xdr:spPr>
    </xdr:pic>
    <xdr:clientData/>
  </xdr:twoCellAnchor>
  <xdr:oneCellAnchor>
    <xdr:from>
      <xdr:col>2</xdr:col>
      <xdr:colOff>52915</xdr:colOff>
      <xdr:row>75</xdr:row>
      <xdr:rowOff>31749</xdr:rowOff>
    </xdr:from>
    <xdr:ext cx="468923" cy="294900"/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2" y="67881499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27710</xdr:colOff>
      <xdr:row>65</xdr:row>
      <xdr:rowOff>27710</xdr:rowOff>
    </xdr:from>
    <xdr:ext cx="468923" cy="294900"/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77" y="62014293"/>
          <a:ext cx="468923" cy="294900"/>
        </a:xfrm>
        <a:prstGeom prst="rect">
          <a:avLst/>
        </a:prstGeom>
      </xdr:spPr>
    </xdr:pic>
    <xdr:clientData/>
  </xdr:oneCellAnchor>
  <xdr:oneCellAnchor>
    <xdr:from>
      <xdr:col>3</xdr:col>
      <xdr:colOff>83127</xdr:colOff>
      <xdr:row>65</xdr:row>
      <xdr:rowOff>318654</xdr:rowOff>
    </xdr:from>
    <xdr:ext cx="1336696" cy="803563"/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710" y="62305237"/>
          <a:ext cx="1336696" cy="803563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12</xdr:row>
      <xdr:rowOff>0</xdr:rowOff>
    </xdr:from>
    <xdr:to>
      <xdr:col>2</xdr:col>
      <xdr:colOff>511204</xdr:colOff>
      <xdr:row>12</xdr:row>
      <xdr:rowOff>534804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7" y="4402667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293002</xdr:colOff>
      <xdr:row>12</xdr:row>
      <xdr:rowOff>116415</xdr:rowOff>
    </xdr:from>
    <xdr:to>
      <xdr:col>3</xdr:col>
      <xdr:colOff>1191683</xdr:colOff>
      <xdr:row>13</xdr:row>
      <xdr:rowOff>2116</xdr:rowOff>
    </xdr:to>
    <xdr:pic>
      <xdr:nvPicPr>
        <xdr:cNvPr id="172" name="Рисунок 17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585" y="3185582"/>
          <a:ext cx="898681" cy="1208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296333</xdr:colOff>
      <xdr:row>11</xdr:row>
      <xdr:rowOff>296332</xdr:rowOff>
    </xdr:from>
    <xdr:ext cx="889000" cy="922067"/>
    <xdr:pic>
      <xdr:nvPicPr>
        <xdr:cNvPr id="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6916" y="3365499"/>
          <a:ext cx="889000" cy="922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179917</xdr:colOff>
      <xdr:row>20</xdr:row>
      <xdr:rowOff>518584</xdr:rowOff>
    </xdr:from>
    <xdr:ext cx="1005974" cy="666750"/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12446001"/>
          <a:ext cx="1005974" cy="666750"/>
        </a:xfrm>
        <a:prstGeom prst="rect">
          <a:avLst/>
        </a:prstGeom>
      </xdr:spPr>
    </xdr:pic>
    <xdr:clientData/>
  </xdr:oneCellAnchor>
  <xdr:oneCellAnchor>
    <xdr:from>
      <xdr:col>2</xdr:col>
      <xdr:colOff>31749</xdr:colOff>
      <xdr:row>78</xdr:row>
      <xdr:rowOff>31749</xdr:rowOff>
    </xdr:from>
    <xdr:ext cx="468923" cy="294900"/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16" y="72051332"/>
          <a:ext cx="468923" cy="294900"/>
        </a:xfrm>
        <a:prstGeom prst="rect">
          <a:avLst/>
        </a:prstGeom>
      </xdr:spPr>
    </xdr:pic>
    <xdr:clientData/>
  </xdr:oneCellAnchor>
  <xdr:oneCellAnchor>
    <xdr:from>
      <xdr:col>3</xdr:col>
      <xdr:colOff>21166</xdr:colOff>
      <xdr:row>78</xdr:row>
      <xdr:rowOff>254000</xdr:rowOff>
    </xdr:from>
    <xdr:ext cx="1336696" cy="803563"/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49" y="73321333"/>
          <a:ext cx="1336696" cy="803563"/>
        </a:xfrm>
        <a:prstGeom prst="rect">
          <a:avLst/>
        </a:prstGeom>
      </xdr:spPr>
    </xdr:pic>
    <xdr:clientData/>
  </xdr:oneCellAnchor>
  <xdr:oneCellAnchor>
    <xdr:from>
      <xdr:col>2</xdr:col>
      <xdr:colOff>52915</xdr:colOff>
      <xdr:row>73</xdr:row>
      <xdr:rowOff>31749</xdr:rowOff>
    </xdr:from>
    <xdr:ext cx="468923" cy="294900"/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2" y="70982416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127000</xdr:colOff>
      <xdr:row>73</xdr:row>
      <xdr:rowOff>349250</xdr:rowOff>
    </xdr:from>
    <xdr:to>
      <xdr:col>3</xdr:col>
      <xdr:colOff>1242150</xdr:colOff>
      <xdr:row>73</xdr:row>
      <xdr:rowOff>1312334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583" y="70749583"/>
          <a:ext cx="1115150" cy="963084"/>
        </a:xfrm>
        <a:prstGeom prst="rect">
          <a:avLst/>
        </a:prstGeom>
      </xdr:spPr>
    </xdr:pic>
    <xdr:clientData/>
  </xdr:twoCellAnchor>
  <xdr:twoCellAnchor editAs="oneCell">
    <xdr:from>
      <xdr:col>3</xdr:col>
      <xdr:colOff>63802</xdr:colOff>
      <xdr:row>15</xdr:row>
      <xdr:rowOff>57452</xdr:rowOff>
    </xdr:from>
    <xdr:to>
      <xdr:col>4</xdr:col>
      <xdr:colOff>1966</xdr:colOff>
      <xdr:row>15</xdr:row>
      <xdr:rowOff>1276652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502" y="8696627"/>
          <a:ext cx="1471688" cy="1219200"/>
        </a:xfrm>
        <a:prstGeom prst="rect">
          <a:avLst/>
        </a:prstGeom>
      </xdr:spPr>
    </xdr:pic>
    <xdr:clientData/>
  </xdr:twoCellAnchor>
  <xdr:oneCellAnchor>
    <xdr:from>
      <xdr:col>3</xdr:col>
      <xdr:colOff>91835</xdr:colOff>
      <xdr:row>64</xdr:row>
      <xdr:rowOff>276899</xdr:rowOff>
    </xdr:from>
    <xdr:ext cx="1336696" cy="803563"/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2418" y="58654566"/>
          <a:ext cx="1336696" cy="803563"/>
        </a:xfrm>
        <a:prstGeom prst="rect">
          <a:avLst/>
        </a:prstGeom>
      </xdr:spPr>
    </xdr:pic>
    <xdr:clientData/>
  </xdr:oneCellAnchor>
  <xdr:oneCellAnchor>
    <xdr:from>
      <xdr:col>3</xdr:col>
      <xdr:colOff>138402</xdr:colOff>
      <xdr:row>63</xdr:row>
      <xdr:rowOff>175299</xdr:rowOff>
    </xdr:from>
    <xdr:ext cx="1336696" cy="803563"/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985" y="57409966"/>
          <a:ext cx="1336696" cy="803563"/>
        </a:xfrm>
        <a:prstGeom prst="rect">
          <a:avLst/>
        </a:prstGeom>
      </xdr:spPr>
    </xdr:pic>
    <xdr:clientData/>
  </xdr:oneCellAnchor>
  <xdr:oneCellAnchor>
    <xdr:from>
      <xdr:col>3</xdr:col>
      <xdr:colOff>132052</xdr:colOff>
      <xdr:row>62</xdr:row>
      <xdr:rowOff>179533</xdr:rowOff>
    </xdr:from>
    <xdr:ext cx="1336696" cy="803563"/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2635" y="56271200"/>
          <a:ext cx="1336696" cy="803563"/>
        </a:xfrm>
        <a:prstGeom prst="rect">
          <a:avLst/>
        </a:prstGeom>
      </xdr:spPr>
    </xdr:pic>
    <xdr:clientData/>
  </xdr:oneCellAnchor>
  <xdr:twoCellAnchor editAs="oneCell">
    <xdr:from>
      <xdr:col>7</xdr:col>
      <xdr:colOff>148167</xdr:colOff>
      <xdr:row>26</xdr:row>
      <xdr:rowOff>222250</xdr:rowOff>
    </xdr:from>
    <xdr:to>
      <xdr:col>7</xdr:col>
      <xdr:colOff>878417</xdr:colOff>
      <xdr:row>26</xdr:row>
      <xdr:rowOff>952500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41417" y="1898650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31</xdr:row>
      <xdr:rowOff>201083</xdr:rowOff>
    </xdr:from>
    <xdr:to>
      <xdr:col>7</xdr:col>
      <xdr:colOff>867833</xdr:colOff>
      <xdr:row>31</xdr:row>
      <xdr:rowOff>931333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30833" y="22309666"/>
          <a:ext cx="730250" cy="730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2</xdr:col>
      <xdr:colOff>511204</xdr:colOff>
      <xdr:row>43</xdr:row>
      <xdr:rowOff>534804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3464500"/>
          <a:ext cx="511204" cy="534804"/>
        </a:xfrm>
        <a:prstGeom prst="rect">
          <a:avLst/>
        </a:prstGeom>
      </xdr:spPr>
    </xdr:pic>
    <xdr:clientData/>
  </xdr:twoCellAnchor>
  <xdr:twoCellAnchor>
    <xdr:from>
      <xdr:col>3</xdr:col>
      <xdr:colOff>211667</xdr:colOff>
      <xdr:row>43</xdr:row>
      <xdr:rowOff>137583</xdr:rowOff>
    </xdr:from>
    <xdr:to>
      <xdr:col>3</xdr:col>
      <xdr:colOff>1345643</xdr:colOff>
      <xdr:row>43</xdr:row>
      <xdr:rowOff>1321858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34" y="33602083"/>
          <a:ext cx="1133976" cy="1184275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48</xdr:row>
      <xdr:rowOff>211666</xdr:rowOff>
    </xdr:from>
    <xdr:to>
      <xdr:col>7</xdr:col>
      <xdr:colOff>889000</xdr:colOff>
      <xdr:row>48</xdr:row>
      <xdr:rowOff>941916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94333" y="39317083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169333</xdr:colOff>
      <xdr:row>49</xdr:row>
      <xdr:rowOff>179917</xdr:rowOff>
    </xdr:from>
    <xdr:to>
      <xdr:col>7</xdr:col>
      <xdr:colOff>899583</xdr:colOff>
      <xdr:row>49</xdr:row>
      <xdr:rowOff>910167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704916" y="40661167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54</xdr:row>
      <xdr:rowOff>222250</xdr:rowOff>
    </xdr:from>
    <xdr:to>
      <xdr:col>7</xdr:col>
      <xdr:colOff>867833</xdr:colOff>
      <xdr:row>54</xdr:row>
      <xdr:rowOff>952500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73166" y="47064083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116417</xdr:colOff>
      <xdr:row>60</xdr:row>
      <xdr:rowOff>190499</xdr:rowOff>
    </xdr:from>
    <xdr:to>
      <xdr:col>7</xdr:col>
      <xdr:colOff>846667</xdr:colOff>
      <xdr:row>60</xdr:row>
      <xdr:rowOff>920749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52000" y="53244749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61</xdr:row>
      <xdr:rowOff>158750</xdr:rowOff>
    </xdr:from>
    <xdr:to>
      <xdr:col>7</xdr:col>
      <xdr:colOff>857250</xdr:colOff>
      <xdr:row>61</xdr:row>
      <xdr:rowOff>889000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62583" y="5435600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65</xdr:row>
      <xdr:rowOff>201083</xdr:rowOff>
    </xdr:from>
    <xdr:to>
      <xdr:col>7</xdr:col>
      <xdr:colOff>867833</xdr:colOff>
      <xdr:row>65</xdr:row>
      <xdr:rowOff>931333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73166" y="5908675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148166</xdr:colOff>
      <xdr:row>66</xdr:row>
      <xdr:rowOff>211667</xdr:rowOff>
    </xdr:from>
    <xdr:to>
      <xdr:col>7</xdr:col>
      <xdr:colOff>899582</xdr:colOff>
      <xdr:row>66</xdr:row>
      <xdr:rowOff>963083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3749" y="6035675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59</xdr:row>
      <xdr:rowOff>296334</xdr:rowOff>
    </xdr:from>
    <xdr:to>
      <xdr:col>7</xdr:col>
      <xdr:colOff>867833</xdr:colOff>
      <xdr:row>59</xdr:row>
      <xdr:rowOff>1026584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73166" y="52122917"/>
          <a:ext cx="730250" cy="730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95249</xdr:rowOff>
    </xdr:from>
    <xdr:to>
      <xdr:col>3</xdr:col>
      <xdr:colOff>402167</xdr:colOff>
      <xdr:row>5</xdr:row>
      <xdr:rowOff>104774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49"/>
          <a:ext cx="2514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278363</xdr:colOff>
      <xdr:row>29</xdr:row>
      <xdr:rowOff>77813</xdr:rowOff>
    </xdr:from>
    <xdr:to>
      <xdr:col>3</xdr:col>
      <xdr:colOff>1175657</xdr:colOff>
      <xdr:row>29</xdr:row>
      <xdr:rowOff>1046890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5763" y="19040727"/>
          <a:ext cx="897294" cy="969077"/>
        </a:xfrm>
        <a:prstGeom prst="rect">
          <a:avLst/>
        </a:prstGeom>
      </xdr:spPr>
    </xdr:pic>
    <xdr:clientData/>
  </xdr:twoCellAnchor>
  <xdr:twoCellAnchor editAs="oneCell">
    <xdr:from>
      <xdr:col>3</xdr:col>
      <xdr:colOff>277282</xdr:colOff>
      <xdr:row>16</xdr:row>
      <xdr:rowOff>42029</xdr:rowOff>
    </xdr:from>
    <xdr:to>
      <xdr:col>3</xdr:col>
      <xdr:colOff>1226163</xdr:colOff>
      <xdr:row>16</xdr:row>
      <xdr:rowOff>1066820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4682" y="7781772"/>
          <a:ext cx="948881" cy="1024791"/>
        </a:xfrm>
        <a:prstGeom prst="rect">
          <a:avLst/>
        </a:prstGeom>
      </xdr:spPr>
    </xdr:pic>
    <xdr:clientData/>
  </xdr:twoCellAnchor>
  <xdr:twoCellAnchor editAs="oneCell">
    <xdr:from>
      <xdr:col>3</xdr:col>
      <xdr:colOff>220134</xdr:colOff>
      <xdr:row>11</xdr:row>
      <xdr:rowOff>43393</xdr:rowOff>
    </xdr:from>
    <xdr:to>
      <xdr:col>3</xdr:col>
      <xdr:colOff>1197429</xdr:colOff>
      <xdr:row>11</xdr:row>
      <xdr:rowOff>1064037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534" y="2971650"/>
          <a:ext cx="977295" cy="1020644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17</xdr:row>
      <xdr:rowOff>52614</xdr:rowOff>
    </xdr:from>
    <xdr:to>
      <xdr:col>3</xdr:col>
      <xdr:colOff>1260021</xdr:colOff>
      <xdr:row>17</xdr:row>
      <xdr:rowOff>1043833</xdr:rowOff>
    </xdr:to>
    <xdr:pic>
      <xdr:nvPicPr>
        <xdr:cNvPr id="72" name="Рисунок 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8850" y="8935357"/>
          <a:ext cx="1088571" cy="99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182338</xdr:colOff>
      <xdr:row>26</xdr:row>
      <xdr:rowOff>62593</xdr:rowOff>
    </xdr:from>
    <xdr:ext cx="1090687" cy="949714"/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9738" y="16500022"/>
          <a:ext cx="1090687" cy="949714"/>
        </a:xfrm>
        <a:prstGeom prst="rect">
          <a:avLst/>
        </a:prstGeom>
      </xdr:spPr>
    </xdr:pic>
    <xdr:clientData/>
  </xdr:oneCellAnchor>
  <xdr:oneCellAnchor>
    <xdr:from>
      <xdr:col>3</xdr:col>
      <xdr:colOff>161172</xdr:colOff>
      <xdr:row>27</xdr:row>
      <xdr:rowOff>147259</xdr:rowOff>
    </xdr:from>
    <xdr:ext cx="1090687" cy="949714"/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8572" y="17727688"/>
          <a:ext cx="1090687" cy="949714"/>
        </a:xfrm>
        <a:prstGeom prst="rect">
          <a:avLst/>
        </a:prstGeom>
      </xdr:spPr>
    </xdr:pic>
    <xdr:clientData/>
  </xdr:oneCellAnchor>
  <xdr:twoCellAnchor editAs="oneCell">
    <xdr:from>
      <xdr:col>3</xdr:col>
      <xdr:colOff>166809</xdr:colOff>
      <xdr:row>30</xdr:row>
      <xdr:rowOff>66275</xdr:rowOff>
    </xdr:from>
    <xdr:to>
      <xdr:col>3</xdr:col>
      <xdr:colOff>1230087</xdr:colOff>
      <xdr:row>30</xdr:row>
      <xdr:rowOff>1129553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209" y="20172189"/>
          <a:ext cx="1063278" cy="106327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33</xdr:row>
      <xdr:rowOff>123825</xdr:rowOff>
    </xdr:from>
    <xdr:to>
      <xdr:col>3</xdr:col>
      <xdr:colOff>1285874</xdr:colOff>
      <xdr:row>33</xdr:row>
      <xdr:rowOff>1081356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46843950"/>
          <a:ext cx="1057274" cy="957531"/>
        </a:xfrm>
        <a:prstGeom prst="rect">
          <a:avLst/>
        </a:prstGeom>
      </xdr:spPr>
    </xdr:pic>
    <xdr:clientData/>
  </xdr:twoCellAnchor>
  <xdr:twoCellAnchor>
    <xdr:from>
      <xdr:col>3</xdr:col>
      <xdr:colOff>84062</xdr:colOff>
      <xdr:row>15</xdr:row>
      <xdr:rowOff>38100</xdr:rowOff>
    </xdr:from>
    <xdr:to>
      <xdr:col>3</xdr:col>
      <xdr:colOff>1338943</xdr:colOff>
      <xdr:row>16</xdr:row>
      <xdr:rowOff>1905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1462" y="6634843"/>
          <a:ext cx="1254881" cy="1106805"/>
        </a:xfrm>
        <a:prstGeom prst="rect">
          <a:avLst/>
        </a:prstGeom>
      </xdr:spPr>
    </xdr:pic>
    <xdr:clientData/>
  </xdr:twoCellAnchor>
  <xdr:twoCellAnchor editAs="oneCell">
    <xdr:from>
      <xdr:col>3</xdr:col>
      <xdr:colOff>174169</xdr:colOff>
      <xdr:row>21</xdr:row>
      <xdr:rowOff>117020</xdr:rowOff>
    </xdr:from>
    <xdr:to>
      <xdr:col>3</xdr:col>
      <xdr:colOff>1231443</xdr:colOff>
      <xdr:row>21</xdr:row>
      <xdr:rowOff>1074551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1569" y="12646477"/>
          <a:ext cx="1057274" cy="95753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18</xdr:row>
      <xdr:rowOff>103414</xdr:rowOff>
    </xdr:from>
    <xdr:to>
      <xdr:col>3</xdr:col>
      <xdr:colOff>1240971</xdr:colOff>
      <xdr:row>18</xdr:row>
      <xdr:rowOff>1094633</xdr:rowOff>
    </xdr:to>
    <xdr:pic>
      <xdr:nvPicPr>
        <xdr:cNvPr id="38" name="Рисунок 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9800" y="10129157"/>
          <a:ext cx="1088571" cy="99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94342</xdr:colOff>
      <xdr:row>12</xdr:row>
      <xdr:rowOff>85875</xdr:rowOff>
    </xdr:from>
    <xdr:to>
      <xdr:col>3</xdr:col>
      <xdr:colOff>1309770</xdr:colOff>
      <xdr:row>13</xdr:row>
      <xdr:rowOff>1208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742" y="4157132"/>
          <a:ext cx="1215428" cy="105833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</xdr:row>
      <xdr:rowOff>83456</xdr:rowOff>
    </xdr:from>
    <xdr:to>
      <xdr:col>3</xdr:col>
      <xdr:colOff>1291628</xdr:colOff>
      <xdr:row>13</xdr:row>
      <xdr:rowOff>1141789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0" y="5297713"/>
          <a:ext cx="1215428" cy="1058333"/>
        </a:xfrm>
        <a:prstGeom prst="rect">
          <a:avLst/>
        </a:prstGeom>
      </xdr:spPr>
    </xdr:pic>
    <xdr:clientData/>
  </xdr:twoCellAnchor>
  <xdr:twoCellAnchor editAs="oneCell">
    <xdr:from>
      <xdr:col>3</xdr:col>
      <xdr:colOff>93133</xdr:colOff>
      <xdr:row>20</xdr:row>
      <xdr:rowOff>76198</xdr:rowOff>
    </xdr:from>
    <xdr:to>
      <xdr:col>3</xdr:col>
      <xdr:colOff>1357075</xdr:colOff>
      <xdr:row>20</xdr:row>
      <xdr:rowOff>1109132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533" y="11462655"/>
          <a:ext cx="1263942" cy="1032934"/>
        </a:xfrm>
        <a:prstGeom prst="rect">
          <a:avLst/>
        </a:prstGeom>
      </xdr:spPr>
    </xdr:pic>
    <xdr:clientData/>
  </xdr:twoCellAnchor>
  <xdr:twoCellAnchor editAs="oneCell">
    <xdr:from>
      <xdr:col>2</xdr:col>
      <xdr:colOff>1667933</xdr:colOff>
      <xdr:row>22</xdr:row>
      <xdr:rowOff>59267</xdr:rowOff>
    </xdr:from>
    <xdr:to>
      <xdr:col>4</xdr:col>
      <xdr:colOff>59266</xdr:colOff>
      <xdr:row>23</xdr:row>
      <xdr:rowOff>139772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666" y="15680267"/>
          <a:ext cx="1803400" cy="1223505"/>
        </a:xfrm>
        <a:prstGeom prst="rect">
          <a:avLst/>
        </a:prstGeom>
      </xdr:spPr>
    </xdr:pic>
    <xdr:clientData/>
  </xdr:twoCellAnchor>
  <xdr:twoCellAnchor editAs="oneCell">
    <xdr:from>
      <xdr:col>2</xdr:col>
      <xdr:colOff>1676399</xdr:colOff>
      <xdr:row>22</xdr:row>
      <xdr:rowOff>1312333</xdr:rowOff>
    </xdr:from>
    <xdr:to>
      <xdr:col>4</xdr:col>
      <xdr:colOff>67732</xdr:colOff>
      <xdr:row>24</xdr:row>
      <xdr:rowOff>83407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4132" y="16933333"/>
          <a:ext cx="1803400" cy="1223505"/>
        </a:xfrm>
        <a:prstGeom prst="rect">
          <a:avLst/>
        </a:prstGeom>
      </xdr:spPr>
    </xdr:pic>
    <xdr:clientData/>
  </xdr:twoCellAnchor>
  <xdr:twoCellAnchor editAs="oneCell">
    <xdr:from>
      <xdr:col>2</xdr:col>
      <xdr:colOff>1718733</xdr:colOff>
      <xdr:row>33</xdr:row>
      <xdr:rowOff>1202267</xdr:rowOff>
    </xdr:from>
    <xdr:to>
      <xdr:col>4</xdr:col>
      <xdr:colOff>110066</xdr:colOff>
      <xdr:row>35</xdr:row>
      <xdr:rowOff>80021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466" y="29591000"/>
          <a:ext cx="1803400" cy="122350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32</xdr:row>
      <xdr:rowOff>85874</xdr:rowOff>
    </xdr:from>
    <xdr:to>
      <xdr:col>3</xdr:col>
      <xdr:colOff>1365542</xdr:colOff>
      <xdr:row>32</xdr:row>
      <xdr:rowOff>1118808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21552503"/>
          <a:ext cx="1263942" cy="1032934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10</xdr:row>
      <xdr:rowOff>59266</xdr:rowOff>
    </xdr:from>
    <xdr:to>
      <xdr:col>3</xdr:col>
      <xdr:colOff>1146628</xdr:colOff>
      <xdr:row>10</xdr:row>
      <xdr:rowOff>1079910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8266" y="1634066"/>
          <a:ext cx="977295" cy="10206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3</xdr:col>
      <xdr:colOff>1</xdr:colOff>
      <xdr:row>5</xdr:row>
      <xdr:rowOff>114300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2514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428625</xdr:colOff>
      <xdr:row>10</xdr:row>
      <xdr:rowOff>95250</xdr:rowOff>
    </xdr:from>
    <xdr:to>
      <xdr:col>3</xdr:col>
      <xdr:colOff>1152525</xdr:colOff>
      <xdr:row>10</xdr:row>
      <xdr:rowOff>911678</xdr:rowOff>
    </xdr:to>
    <xdr:pic>
      <xdr:nvPicPr>
        <xdr:cNvPr id="31" name="Рисунок 1532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7589" y="1415143"/>
          <a:ext cx="723900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15</xdr:row>
      <xdr:rowOff>123825</xdr:rowOff>
    </xdr:from>
    <xdr:to>
      <xdr:col>3</xdr:col>
      <xdr:colOff>1400589</xdr:colOff>
      <xdr:row>15</xdr:row>
      <xdr:rowOff>1047750</xdr:rowOff>
    </xdr:to>
    <xdr:pic>
      <xdr:nvPicPr>
        <xdr:cNvPr id="35" name="Рисунок 1532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4689" y="8002361"/>
          <a:ext cx="131486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18</xdr:row>
      <xdr:rowOff>266700</xdr:rowOff>
    </xdr:from>
    <xdr:to>
      <xdr:col>4</xdr:col>
      <xdr:colOff>2318</xdr:colOff>
      <xdr:row>18</xdr:row>
      <xdr:rowOff>966107</xdr:rowOff>
    </xdr:to>
    <xdr:pic>
      <xdr:nvPicPr>
        <xdr:cNvPr id="36" name="Рисунок 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5639" y="10349593"/>
          <a:ext cx="1429164" cy="699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19</xdr:row>
      <xdr:rowOff>76201</xdr:rowOff>
    </xdr:from>
    <xdr:to>
      <xdr:col>3</xdr:col>
      <xdr:colOff>1228725</xdr:colOff>
      <xdr:row>19</xdr:row>
      <xdr:rowOff>830037</xdr:rowOff>
    </xdr:to>
    <xdr:pic>
      <xdr:nvPicPr>
        <xdr:cNvPr id="37" name="Рисунок 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4714" y="11261272"/>
          <a:ext cx="942975" cy="75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370115</xdr:colOff>
      <xdr:row>22</xdr:row>
      <xdr:rowOff>69396</xdr:rowOff>
    </xdr:from>
    <xdr:to>
      <xdr:col>3</xdr:col>
      <xdr:colOff>1104282</xdr:colOff>
      <xdr:row>23</xdr:row>
      <xdr:rowOff>2585</xdr:rowOff>
    </xdr:to>
    <xdr:pic>
      <xdr:nvPicPr>
        <xdr:cNvPr id="38" name="Рисунок 249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9079" y="19133003"/>
          <a:ext cx="7341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20</xdr:row>
      <xdr:rowOff>95250</xdr:rowOff>
    </xdr:from>
    <xdr:to>
      <xdr:col>4</xdr:col>
      <xdr:colOff>202</xdr:colOff>
      <xdr:row>20</xdr:row>
      <xdr:rowOff>898071</xdr:rowOff>
    </xdr:to>
    <xdr:pic>
      <xdr:nvPicPr>
        <xdr:cNvPr id="39" name="Рисунок 24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2789" y="15498536"/>
          <a:ext cx="1314864" cy="80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156482</xdr:colOff>
      <xdr:row>27</xdr:row>
      <xdr:rowOff>149679</xdr:rowOff>
    </xdr:from>
    <xdr:to>
      <xdr:col>3</xdr:col>
      <xdr:colOff>1407163</xdr:colOff>
      <xdr:row>27</xdr:row>
      <xdr:rowOff>1483179</xdr:rowOff>
    </xdr:to>
    <xdr:pic>
      <xdr:nvPicPr>
        <xdr:cNvPr id="43" name="Рисунок 4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55446" y="23309036"/>
          <a:ext cx="125068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243568</xdr:colOff>
      <xdr:row>26</xdr:row>
      <xdr:rowOff>97972</xdr:rowOff>
    </xdr:from>
    <xdr:to>
      <xdr:col>3</xdr:col>
      <xdr:colOff>1329418</xdr:colOff>
      <xdr:row>26</xdr:row>
      <xdr:rowOff>1524000</xdr:rowOff>
    </xdr:to>
    <xdr:pic>
      <xdr:nvPicPr>
        <xdr:cNvPr id="45" name="Рисунок 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2532" y="20059651"/>
          <a:ext cx="1085850" cy="142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428625</xdr:colOff>
      <xdr:row>24</xdr:row>
      <xdr:rowOff>95250</xdr:rowOff>
    </xdr:from>
    <xdr:to>
      <xdr:col>3</xdr:col>
      <xdr:colOff>1133475</xdr:colOff>
      <xdr:row>24</xdr:row>
      <xdr:rowOff>816429</xdr:rowOff>
    </xdr:to>
    <xdr:pic>
      <xdr:nvPicPr>
        <xdr:cNvPr id="46" name="Рисунок 7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7589" y="12192000"/>
          <a:ext cx="704850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25</xdr:row>
      <xdr:rowOff>95250</xdr:rowOff>
    </xdr:from>
    <xdr:to>
      <xdr:col>3</xdr:col>
      <xdr:colOff>1123950</xdr:colOff>
      <xdr:row>25</xdr:row>
      <xdr:rowOff>830036</xdr:rowOff>
    </xdr:to>
    <xdr:pic>
      <xdr:nvPicPr>
        <xdr:cNvPr id="48" name="Рисунок 134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8064" y="16573500"/>
          <a:ext cx="704850" cy="73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28</xdr:row>
      <xdr:rowOff>38100</xdr:rowOff>
    </xdr:from>
    <xdr:to>
      <xdr:col>3</xdr:col>
      <xdr:colOff>1323975</xdr:colOff>
      <xdr:row>28</xdr:row>
      <xdr:rowOff>1510393</xdr:rowOff>
    </xdr:to>
    <xdr:pic>
      <xdr:nvPicPr>
        <xdr:cNvPr id="51" name="Рисунок 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7089" y="26558421"/>
          <a:ext cx="1085850" cy="1472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322386</xdr:colOff>
      <xdr:row>21</xdr:row>
      <xdr:rowOff>139213</xdr:rowOff>
    </xdr:from>
    <xdr:to>
      <xdr:col>3</xdr:col>
      <xdr:colOff>1208942</xdr:colOff>
      <xdr:row>21</xdr:row>
      <xdr:rowOff>1052894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444" y="14719790"/>
          <a:ext cx="886556" cy="913681"/>
        </a:xfrm>
        <a:prstGeom prst="rect">
          <a:avLst/>
        </a:prstGeom>
      </xdr:spPr>
    </xdr:pic>
    <xdr:clientData/>
  </xdr:twoCellAnchor>
  <xdr:twoCellAnchor editAs="oneCell">
    <xdr:from>
      <xdr:col>3</xdr:col>
      <xdr:colOff>179918</xdr:colOff>
      <xdr:row>12</xdr:row>
      <xdr:rowOff>190500</xdr:rowOff>
    </xdr:from>
    <xdr:to>
      <xdr:col>3</xdr:col>
      <xdr:colOff>1313484</xdr:colOff>
      <xdr:row>12</xdr:row>
      <xdr:rowOff>889000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5751" y="4222750"/>
          <a:ext cx="1133566" cy="6985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13</xdr:row>
      <xdr:rowOff>232834</xdr:rowOff>
    </xdr:from>
    <xdr:to>
      <xdr:col>3</xdr:col>
      <xdr:colOff>1324066</xdr:colOff>
      <xdr:row>13</xdr:row>
      <xdr:rowOff>931334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33" y="5397501"/>
          <a:ext cx="1133566" cy="6985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255134</xdr:colOff>
      <xdr:row>14</xdr:row>
      <xdr:rowOff>306918</xdr:rowOff>
    </xdr:from>
    <xdr:to>
      <xdr:col>3</xdr:col>
      <xdr:colOff>1397001</xdr:colOff>
      <xdr:row>14</xdr:row>
      <xdr:rowOff>924246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0967" y="6604001"/>
          <a:ext cx="1141867" cy="617328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16</xdr:row>
      <xdr:rowOff>179917</xdr:rowOff>
    </xdr:from>
    <xdr:to>
      <xdr:col>3</xdr:col>
      <xdr:colOff>1302900</xdr:colOff>
      <xdr:row>16</xdr:row>
      <xdr:rowOff>878417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001" y="8710084"/>
          <a:ext cx="1133566" cy="698500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444500</xdr:colOff>
      <xdr:row>9</xdr:row>
      <xdr:rowOff>21167</xdr:rowOff>
    </xdr:from>
    <xdr:to>
      <xdr:col>3</xdr:col>
      <xdr:colOff>1168400</xdr:colOff>
      <xdr:row>9</xdr:row>
      <xdr:rowOff>837595</xdr:rowOff>
    </xdr:to>
    <xdr:pic>
      <xdr:nvPicPr>
        <xdr:cNvPr id="59" name="Рисунок 1532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9167" y="1830917"/>
          <a:ext cx="723900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433918</xdr:colOff>
      <xdr:row>11</xdr:row>
      <xdr:rowOff>52917</xdr:rowOff>
    </xdr:from>
    <xdr:to>
      <xdr:col>3</xdr:col>
      <xdr:colOff>1164168</xdr:colOff>
      <xdr:row>11</xdr:row>
      <xdr:rowOff>1026584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1" y="3862917"/>
          <a:ext cx="730250" cy="973667"/>
        </a:xfrm>
        <a:prstGeom prst="rect">
          <a:avLst/>
        </a:prstGeom>
      </xdr:spPr>
    </xdr:pic>
    <xdr:clientData/>
  </xdr:twoCellAnchor>
  <xdr:twoCellAnchor editAs="oneCell">
    <xdr:from>
      <xdr:col>2</xdr:col>
      <xdr:colOff>2349499</xdr:colOff>
      <xdr:row>16</xdr:row>
      <xdr:rowOff>836084</xdr:rowOff>
    </xdr:from>
    <xdr:to>
      <xdr:col>4</xdr:col>
      <xdr:colOff>585778</xdr:colOff>
      <xdr:row>18</xdr:row>
      <xdr:rowOff>158750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4166" y="10403417"/>
          <a:ext cx="2300279" cy="1524000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17</xdr:row>
      <xdr:rowOff>169333</xdr:rowOff>
    </xdr:from>
    <xdr:to>
      <xdr:col>7</xdr:col>
      <xdr:colOff>910166</xdr:colOff>
      <xdr:row>17</xdr:row>
      <xdr:rowOff>920749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80083" y="10837333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137584</xdr:colOff>
      <xdr:row>18</xdr:row>
      <xdr:rowOff>127000</xdr:rowOff>
    </xdr:from>
    <xdr:to>
      <xdr:col>7</xdr:col>
      <xdr:colOff>889000</xdr:colOff>
      <xdr:row>18</xdr:row>
      <xdr:rowOff>878416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58917" y="11895667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19</xdr:row>
      <xdr:rowOff>84667</xdr:rowOff>
    </xdr:from>
    <xdr:to>
      <xdr:col>7</xdr:col>
      <xdr:colOff>910166</xdr:colOff>
      <xdr:row>19</xdr:row>
      <xdr:rowOff>836083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80083" y="1295400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179916</xdr:colOff>
      <xdr:row>20</xdr:row>
      <xdr:rowOff>158750</xdr:rowOff>
    </xdr:from>
    <xdr:to>
      <xdr:col>7</xdr:col>
      <xdr:colOff>931332</xdr:colOff>
      <xdr:row>20</xdr:row>
      <xdr:rowOff>910166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001249" y="1393825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27</xdr:row>
      <xdr:rowOff>328084</xdr:rowOff>
    </xdr:from>
    <xdr:to>
      <xdr:col>7</xdr:col>
      <xdr:colOff>878416</xdr:colOff>
      <xdr:row>27</xdr:row>
      <xdr:rowOff>1079500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48333" y="20923251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26</xdr:row>
      <xdr:rowOff>349250</xdr:rowOff>
    </xdr:from>
    <xdr:to>
      <xdr:col>7</xdr:col>
      <xdr:colOff>878416</xdr:colOff>
      <xdr:row>26</xdr:row>
      <xdr:rowOff>1100666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48333" y="19378083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25</xdr:row>
      <xdr:rowOff>52916</xdr:rowOff>
    </xdr:from>
    <xdr:to>
      <xdr:col>7</xdr:col>
      <xdr:colOff>888999</xdr:colOff>
      <xdr:row>25</xdr:row>
      <xdr:rowOff>804332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58916" y="18171583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137584</xdr:colOff>
      <xdr:row>22</xdr:row>
      <xdr:rowOff>84667</xdr:rowOff>
    </xdr:from>
    <xdr:to>
      <xdr:col>7</xdr:col>
      <xdr:colOff>889000</xdr:colOff>
      <xdr:row>22</xdr:row>
      <xdr:rowOff>836083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58917" y="16023167"/>
          <a:ext cx="751416" cy="7514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3</xdr:col>
      <xdr:colOff>2965</xdr:colOff>
      <xdr:row>5</xdr:row>
      <xdr:rowOff>114300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2514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52915</xdr:colOff>
      <xdr:row>12</xdr:row>
      <xdr:rowOff>31750</xdr:rowOff>
    </xdr:from>
    <xdr:to>
      <xdr:col>3</xdr:col>
      <xdr:colOff>1478136</xdr:colOff>
      <xdr:row>12</xdr:row>
      <xdr:rowOff>1100667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5832" y="3735917"/>
          <a:ext cx="1425221" cy="1068916"/>
        </a:xfrm>
        <a:prstGeom prst="rect">
          <a:avLst/>
        </a:prstGeom>
      </xdr:spPr>
    </xdr:pic>
    <xdr:clientData/>
  </xdr:twoCellAnchor>
  <xdr:twoCellAnchor editAs="oneCell">
    <xdr:from>
      <xdr:col>3</xdr:col>
      <xdr:colOff>73624</xdr:colOff>
      <xdr:row>15</xdr:row>
      <xdr:rowOff>223632</xdr:rowOff>
    </xdr:from>
    <xdr:to>
      <xdr:col>3</xdr:col>
      <xdr:colOff>1684223</xdr:colOff>
      <xdr:row>15</xdr:row>
      <xdr:rowOff>646548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207" y="8489215"/>
          <a:ext cx="1610599" cy="422916"/>
        </a:xfrm>
        <a:prstGeom prst="rect">
          <a:avLst/>
        </a:prstGeom>
      </xdr:spPr>
    </xdr:pic>
    <xdr:clientData/>
  </xdr:twoCellAnchor>
  <xdr:twoCellAnchor editAs="oneCell">
    <xdr:from>
      <xdr:col>3</xdr:col>
      <xdr:colOff>87426</xdr:colOff>
      <xdr:row>16</xdr:row>
      <xdr:rowOff>310138</xdr:rowOff>
    </xdr:from>
    <xdr:to>
      <xdr:col>3</xdr:col>
      <xdr:colOff>1628468</xdr:colOff>
      <xdr:row>16</xdr:row>
      <xdr:rowOff>728179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009" y="9496471"/>
          <a:ext cx="1541042" cy="418041"/>
        </a:xfrm>
        <a:prstGeom prst="rect">
          <a:avLst/>
        </a:prstGeom>
      </xdr:spPr>
    </xdr:pic>
    <xdr:clientData/>
  </xdr:twoCellAnchor>
  <xdr:twoCellAnchor editAs="oneCell">
    <xdr:from>
      <xdr:col>3</xdr:col>
      <xdr:colOff>231912</xdr:colOff>
      <xdr:row>11</xdr:row>
      <xdr:rowOff>115956</xdr:rowOff>
    </xdr:from>
    <xdr:to>
      <xdr:col>3</xdr:col>
      <xdr:colOff>1513080</xdr:colOff>
      <xdr:row>11</xdr:row>
      <xdr:rowOff>1107101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847" y="4944717"/>
          <a:ext cx="1281168" cy="99114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8</xdr:row>
      <xdr:rowOff>38101</xdr:rowOff>
    </xdr:from>
    <xdr:to>
      <xdr:col>3</xdr:col>
      <xdr:colOff>1358900</xdr:colOff>
      <xdr:row>8</xdr:row>
      <xdr:rowOff>1031115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2527301"/>
          <a:ext cx="1231900" cy="993014"/>
        </a:xfrm>
        <a:prstGeom prst="rect">
          <a:avLst/>
        </a:prstGeom>
      </xdr:spPr>
    </xdr:pic>
    <xdr:clientData/>
  </xdr:twoCellAnchor>
  <xdr:twoCellAnchor editAs="oneCell">
    <xdr:from>
      <xdr:col>3</xdr:col>
      <xdr:colOff>74083</xdr:colOff>
      <xdr:row>20</xdr:row>
      <xdr:rowOff>635000</xdr:rowOff>
    </xdr:from>
    <xdr:to>
      <xdr:col>3</xdr:col>
      <xdr:colOff>1664123</xdr:colOff>
      <xdr:row>20</xdr:row>
      <xdr:rowOff>954087</xdr:rowOff>
    </xdr:to>
    <xdr:pic>
      <xdr:nvPicPr>
        <xdr:cNvPr id="22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12848167"/>
          <a:ext cx="1590040" cy="3190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219076</xdr:colOff>
      <xdr:row>10</xdr:row>
      <xdr:rowOff>171449</xdr:rowOff>
    </xdr:from>
    <xdr:to>
      <xdr:col>3</xdr:col>
      <xdr:colOff>1422072</xdr:colOff>
      <xdr:row>10</xdr:row>
      <xdr:rowOff>973704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1" y="2657474"/>
          <a:ext cx="1202996" cy="80225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17</xdr:row>
      <xdr:rowOff>433917</xdr:rowOff>
    </xdr:from>
    <xdr:to>
      <xdr:col>3</xdr:col>
      <xdr:colOff>1661585</xdr:colOff>
      <xdr:row>17</xdr:row>
      <xdr:rowOff>870124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2834" y="8498417"/>
          <a:ext cx="1534584" cy="436207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9</xdr:row>
      <xdr:rowOff>74084</xdr:rowOff>
    </xdr:from>
    <xdr:to>
      <xdr:col>3</xdr:col>
      <xdr:colOff>1502834</xdr:colOff>
      <xdr:row>9</xdr:row>
      <xdr:rowOff>923622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083" y="2645834"/>
          <a:ext cx="1280584" cy="849538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22</xdr:row>
      <xdr:rowOff>52917</xdr:rowOff>
    </xdr:from>
    <xdr:to>
      <xdr:col>3</xdr:col>
      <xdr:colOff>1423459</xdr:colOff>
      <xdr:row>22</xdr:row>
      <xdr:rowOff>902168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0959" y="17028584"/>
          <a:ext cx="1090083" cy="849251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23</xdr:row>
      <xdr:rowOff>359836</xdr:rowOff>
    </xdr:from>
    <xdr:to>
      <xdr:col>3</xdr:col>
      <xdr:colOff>1423459</xdr:colOff>
      <xdr:row>23</xdr:row>
      <xdr:rowOff>1209087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0959" y="20193003"/>
          <a:ext cx="1090083" cy="849251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19</xdr:row>
      <xdr:rowOff>519903</xdr:rowOff>
    </xdr:from>
    <xdr:to>
      <xdr:col>3</xdr:col>
      <xdr:colOff>1629834</xdr:colOff>
      <xdr:row>19</xdr:row>
      <xdr:rowOff>914228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4087736"/>
          <a:ext cx="1545167" cy="39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52918</xdr:colOff>
      <xdr:row>18</xdr:row>
      <xdr:rowOff>476249</xdr:rowOff>
    </xdr:from>
    <xdr:to>
      <xdr:col>3</xdr:col>
      <xdr:colOff>1384846</xdr:colOff>
      <xdr:row>18</xdr:row>
      <xdr:rowOff>1005416</xdr:rowOff>
    </xdr:to>
    <xdr:pic>
      <xdr:nvPicPr>
        <xdr:cNvPr id="24" name="图片 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30501" y="11070166"/>
          <a:ext cx="1331928" cy="529167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14</xdr:row>
      <xdr:rowOff>338667</xdr:rowOff>
    </xdr:from>
    <xdr:to>
      <xdr:col>3</xdr:col>
      <xdr:colOff>1301750</xdr:colOff>
      <xdr:row>14</xdr:row>
      <xdr:rowOff>758393</xdr:rowOff>
    </xdr:to>
    <xdr:pic>
      <xdr:nvPicPr>
        <xdr:cNvPr id="31" name="图片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88166" y="7683500"/>
          <a:ext cx="1291167" cy="41972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8</xdr:row>
      <xdr:rowOff>179917</xdr:rowOff>
    </xdr:from>
    <xdr:to>
      <xdr:col>7</xdr:col>
      <xdr:colOff>888999</xdr:colOff>
      <xdr:row>8</xdr:row>
      <xdr:rowOff>931333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48333" y="1608667"/>
          <a:ext cx="751416" cy="7514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3</xdr:col>
      <xdr:colOff>0</xdr:colOff>
      <xdr:row>5</xdr:row>
      <xdr:rowOff>114300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2514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9</xdr:row>
      <xdr:rowOff>76201</xdr:rowOff>
    </xdr:from>
    <xdr:to>
      <xdr:col>3</xdr:col>
      <xdr:colOff>1181100</xdr:colOff>
      <xdr:row>9</xdr:row>
      <xdr:rowOff>819151</xdr:rowOff>
    </xdr:to>
    <xdr:pic>
      <xdr:nvPicPr>
        <xdr:cNvPr id="10" name="Рисунок 27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0" y="2990851"/>
          <a:ext cx="809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13</xdr:row>
      <xdr:rowOff>200026</xdr:rowOff>
    </xdr:from>
    <xdr:to>
      <xdr:col>3</xdr:col>
      <xdr:colOff>1285875</xdr:colOff>
      <xdr:row>13</xdr:row>
      <xdr:rowOff>790575</xdr:rowOff>
    </xdr:to>
    <xdr:pic>
      <xdr:nvPicPr>
        <xdr:cNvPr id="11" name="Рисунок 29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7975" y="5695951"/>
          <a:ext cx="103822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276226</xdr:colOff>
      <xdr:row>16</xdr:row>
      <xdr:rowOff>180975</xdr:rowOff>
    </xdr:from>
    <xdr:to>
      <xdr:col>3</xdr:col>
      <xdr:colOff>1246434</xdr:colOff>
      <xdr:row>16</xdr:row>
      <xdr:rowOff>790575</xdr:rowOff>
    </xdr:to>
    <xdr:pic>
      <xdr:nvPicPr>
        <xdr:cNvPr id="12" name="Рисунок 1524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1" y="8562975"/>
          <a:ext cx="970208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288490</xdr:colOff>
      <xdr:row>17</xdr:row>
      <xdr:rowOff>123825</xdr:rowOff>
    </xdr:from>
    <xdr:to>
      <xdr:col>3</xdr:col>
      <xdr:colOff>1276350</xdr:colOff>
      <xdr:row>17</xdr:row>
      <xdr:rowOff>762000</xdr:rowOff>
    </xdr:to>
    <xdr:pic>
      <xdr:nvPicPr>
        <xdr:cNvPr id="13" name="Рисунок 1526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8815" y="9467850"/>
          <a:ext cx="98786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323088</xdr:colOff>
      <xdr:row>15</xdr:row>
      <xdr:rowOff>180975</xdr:rowOff>
    </xdr:from>
    <xdr:to>
      <xdr:col>3</xdr:col>
      <xdr:colOff>1229489</xdr:colOff>
      <xdr:row>15</xdr:row>
      <xdr:rowOff>762001</xdr:rowOff>
    </xdr:to>
    <xdr:pic>
      <xdr:nvPicPr>
        <xdr:cNvPr id="14" name="Рисунок 15319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3413" y="7600950"/>
          <a:ext cx="906401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11</xdr:row>
      <xdr:rowOff>38100</xdr:rowOff>
    </xdr:from>
    <xdr:to>
      <xdr:col>3</xdr:col>
      <xdr:colOff>1314450</xdr:colOff>
      <xdr:row>11</xdr:row>
      <xdr:rowOff>619125</xdr:rowOff>
    </xdr:to>
    <xdr:pic>
      <xdr:nvPicPr>
        <xdr:cNvPr id="15" name="Рисунок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3876675"/>
          <a:ext cx="1019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310093</xdr:colOff>
      <xdr:row>8</xdr:row>
      <xdr:rowOff>79375</xdr:rowOff>
    </xdr:from>
    <xdr:to>
      <xdr:col>3</xdr:col>
      <xdr:colOff>1301751</xdr:colOff>
      <xdr:row>8</xdr:row>
      <xdr:rowOff>942975</xdr:rowOff>
    </xdr:to>
    <xdr:pic>
      <xdr:nvPicPr>
        <xdr:cNvPr id="16" name="Рисунок 5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0418" y="1108075"/>
          <a:ext cx="991658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12</xdr:row>
      <xdr:rowOff>57150</xdr:rowOff>
    </xdr:from>
    <xdr:to>
      <xdr:col>3</xdr:col>
      <xdr:colOff>1238250</xdr:colOff>
      <xdr:row>12</xdr:row>
      <xdr:rowOff>854173</xdr:rowOff>
    </xdr:to>
    <xdr:pic>
      <xdr:nvPicPr>
        <xdr:cNvPr id="17" name="Рисунок 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4591050"/>
          <a:ext cx="933450" cy="797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336078</xdr:colOff>
      <xdr:row>14</xdr:row>
      <xdr:rowOff>138707</xdr:rowOff>
    </xdr:from>
    <xdr:to>
      <xdr:col>3</xdr:col>
      <xdr:colOff>1183803</xdr:colOff>
      <xdr:row>14</xdr:row>
      <xdr:rowOff>864546</xdr:rowOff>
    </xdr:to>
    <xdr:pic>
      <xdr:nvPicPr>
        <xdr:cNvPr id="20" name="Рисунок 4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71972">
          <a:off x="2936403" y="6596657"/>
          <a:ext cx="847725" cy="72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24</xdr:row>
      <xdr:rowOff>42336</xdr:rowOff>
    </xdr:from>
    <xdr:to>
      <xdr:col>3</xdr:col>
      <xdr:colOff>1296787</xdr:colOff>
      <xdr:row>24</xdr:row>
      <xdr:rowOff>1037167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7" y="19346336"/>
          <a:ext cx="979287" cy="994831"/>
        </a:xfrm>
        <a:prstGeom prst="rect">
          <a:avLst/>
        </a:prstGeom>
      </xdr:spPr>
    </xdr:pic>
    <xdr:clientData/>
  </xdr:twoCellAnchor>
  <xdr:twoCellAnchor editAs="oneCell">
    <xdr:from>
      <xdr:col>3</xdr:col>
      <xdr:colOff>228065</xdr:colOff>
      <xdr:row>19</xdr:row>
      <xdr:rowOff>335388</xdr:rowOff>
    </xdr:from>
    <xdr:to>
      <xdr:col>3</xdr:col>
      <xdr:colOff>1381797</xdr:colOff>
      <xdr:row>19</xdr:row>
      <xdr:rowOff>1214616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0671" y="18084085"/>
          <a:ext cx="1153732" cy="879228"/>
        </a:xfrm>
        <a:prstGeom prst="rect">
          <a:avLst/>
        </a:prstGeom>
      </xdr:spPr>
    </xdr:pic>
    <xdr:clientData/>
  </xdr:twoCellAnchor>
  <xdr:twoCellAnchor editAs="oneCell">
    <xdr:from>
      <xdr:col>3</xdr:col>
      <xdr:colOff>345294</xdr:colOff>
      <xdr:row>10</xdr:row>
      <xdr:rowOff>105833</xdr:rowOff>
    </xdr:from>
    <xdr:to>
      <xdr:col>3</xdr:col>
      <xdr:colOff>1116897</xdr:colOff>
      <xdr:row>10</xdr:row>
      <xdr:rowOff>846667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211" y="6201833"/>
          <a:ext cx="771603" cy="740834"/>
        </a:xfrm>
        <a:prstGeom prst="rect">
          <a:avLst/>
        </a:prstGeom>
      </xdr:spPr>
    </xdr:pic>
    <xdr:clientData/>
  </xdr:twoCellAnchor>
  <xdr:twoCellAnchor editAs="oneCell">
    <xdr:from>
      <xdr:col>3</xdr:col>
      <xdr:colOff>277737</xdr:colOff>
      <xdr:row>20</xdr:row>
      <xdr:rowOff>370418</xdr:rowOff>
    </xdr:from>
    <xdr:to>
      <xdr:col>3</xdr:col>
      <xdr:colOff>1176180</xdr:colOff>
      <xdr:row>20</xdr:row>
      <xdr:rowOff>1100667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70" y="15430501"/>
          <a:ext cx="898443" cy="730249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22</xdr:row>
      <xdr:rowOff>457200</xdr:rowOff>
    </xdr:from>
    <xdr:to>
      <xdr:col>3</xdr:col>
      <xdr:colOff>1257300</xdr:colOff>
      <xdr:row>22</xdr:row>
      <xdr:rowOff>1255861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17211675"/>
          <a:ext cx="1057275" cy="798661"/>
        </a:xfrm>
        <a:prstGeom prst="rect">
          <a:avLst/>
        </a:prstGeom>
      </xdr:spPr>
    </xdr:pic>
    <xdr:clientData/>
  </xdr:twoCellAnchor>
  <xdr:twoCellAnchor editAs="oneCell">
    <xdr:from>
      <xdr:col>3</xdr:col>
      <xdr:colOff>486833</xdr:colOff>
      <xdr:row>26</xdr:row>
      <xdr:rowOff>63500</xdr:rowOff>
    </xdr:from>
    <xdr:to>
      <xdr:col>3</xdr:col>
      <xdr:colOff>1079074</xdr:colOff>
      <xdr:row>26</xdr:row>
      <xdr:rowOff>1026584</xdr:rowOff>
    </xdr:to>
    <xdr:pic>
      <xdr:nvPicPr>
        <xdr:cNvPr id="28" name="Рисунок 27" descr="https://i.okcdn.ru/i?r=BCGIGC6vSyRQXKPyaqSbCa6wFqILPgftxZbu451JZLMb4w&amp;fn=w_1440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0916" y="22584833"/>
          <a:ext cx="592241" cy="96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423334</xdr:colOff>
      <xdr:row>25</xdr:row>
      <xdr:rowOff>112282</xdr:rowOff>
    </xdr:from>
    <xdr:to>
      <xdr:col>3</xdr:col>
      <xdr:colOff>1206501</xdr:colOff>
      <xdr:row>25</xdr:row>
      <xdr:rowOff>980016</xdr:rowOff>
    </xdr:to>
    <xdr:pic>
      <xdr:nvPicPr>
        <xdr:cNvPr id="29" name="Рисунок 28" descr="https://i.okcdn.ru/i?r=BDEGV1SoxFQVqRl8uRaxX9H1ldjdn_hSnqJrgrxkPRPRgHgxupa5APZHBba1AQ66Z88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7417" y="21554115"/>
          <a:ext cx="783167" cy="86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217715</xdr:colOff>
      <xdr:row>21</xdr:row>
      <xdr:rowOff>394610</xdr:rowOff>
    </xdr:from>
    <xdr:to>
      <xdr:col>3</xdr:col>
      <xdr:colOff>1390399</xdr:colOff>
      <xdr:row>21</xdr:row>
      <xdr:rowOff>1211036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0286" y="19716753"/>
          <a:ext cx="1172684" cy="816426"/>
        </a:xfrm>
        <a:prstGeom prst="rect">
          <a:avLst/>
        </a:prstGeom>
      </xdr:spPr>
    </xdr:pic>
    <xdr:clientData/>
  </xdr:twoCellAnchor>
  <xdr:twoCellAnchor editAs="oneCell">
    <xdr:from>
      <xdr:col>3</xdr:col>
      <xdr:colOff>231643</xdr:colOff>
      <xdr:row>18</xdr:row>
      <xdr:rowOff>231644</xdr:rowOff>
    </xdr:from>
    <xdr:to>
      <xdr:col>3</xdr:col>
      <xdr:colOff>1387928</xdr:colOff>
      <xdr:row>18</xdr:row>
      <xdr:rowOff>1226298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214" y="14859323"/>
          <a:ext cx="1156285" cy="994654"/>
        </a:xfrm>
        <a:prstGeom prst="rect">
          <a:avLst/>
        </a:prstGeom>
      </xdr:spPr>
    </xdr:pic>
    <xdr:clientData/>
  </xdr:twoCellAnchor>
  <xdr:twoCellAnchor editAs="oneCell">
    <xdr:from>
      <xdr:col>3</xdr:col>
      <xdr:colOff>182218</xdr:colOff>
      <xdr:row>23</xdr:row>
      <xdr:rowOff>621196</xdr:rowOff>
    </xdr:from>
    <xdr:to>
      <xdr:col>4</xdr:col>
      <xdr:colOff>3350</xdr:colOff>
      <xdr:row>23</xdr:row>
      <xdr:rowOff>1367103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9522" y="23017370"/>
          <a:ext cx="1267239" cy="745907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137581</xdr:colOff>
      <xdr:row>16</xdr:row>
      <xdr:rowOff>105830</xdr:rowOff>
    </xdr:from>
    <xdr:to>
      <xdr:col>7</xdr:col>
      <xdr:colOff>867831</xdr:colOff>
      <xdr:row>16</xdr:row>
      <xdr:rowOff>836080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94331" y="9048747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137581</xdr:colOff>
      <xdr:row>17</xdr:row>
      <xdr:rowOff>105830</xdr:rowOff>
    </xdr:from>
    <xdr:to>
      <xdr:col>7</xdr:col>
      <xdr:colOff>867831</xdr:colOff>
      <xdr:row>17</xdr:row>
      <xdr:rowOff>836080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94331" y="10011830"/>
          <a:ext cx="730250" cy="730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328081</xdr:colOff>
      <xdr:row>81</xdr:row>
      <xdr:rowOff>52917</xdr:rowOff>
    </xdr:from>
    <xdr:to>
      <xdr:col>3</xdr:col>
      <xdr:colOff>1130140</xdr:colOff>
      <xdr:row>82</xdr:row>
      <xdr:rowOff>25152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4" y="66294000"/>
          <a:ext cx="802059" cy="903569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402166</xdr:colOff>
      <xdr:row>80</xdr:row>
      <xdr:rowOff>47166</xdr:rowOff>
    </xdr:from>
    <xdr:to>
      <xdr:col>3</xdr:col>
      <xdr:colOff>1143000</xdr:colOff>
      <xdr:row>80</xdr:row>
      <xdr:rowOff>870952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499" y="65335749"/>
          <a:ext cx="740834" cy="823786"/>
        </a:xfrm>
        <a:prstGeom prst="rect">
          <a:avLst/>
        </a:prstGeom>
      </xdr:spPr>
    </xdr:pic>
    <xdr:clientData/>
  </xdr:twoCellAnchor>
  <xdr:twoCellAnchor editAs="oneCell">
    <xdr:from>
      <xdr:col>3</xdr:col>
      <xdr:colOff>328084</xdr:colOff>
      <xdr:row>79</xdr:row>
      <xdr:rowOff>60680</xdr:rowOff>
    </xdr:from>
    <xdr:to>
      <xdr:col>3</xdr:col>
      <xdr:colOff>1132416</xdr:colOff>
      <xdr:row>79</xdr:row>
      <xdr:rowOff>1028795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7" y="64301513"/>
          <a:ext cx="804332" cy="968115"/>
        </a:xfrm>
        <a:prstGeom prst="rect">
          <a:avLst/>
        </a:prstGeom>
      </xdr:spPr>
    </xdr:pic>
    <xdr:clientData/>
  </xdr:twoCellAnchor>
  <xdr:twoCellAnchor editAs="oneCell">
    <xdr:from>
      <xdr:col>3</xdr:col>
      <xdr:colOff>349247</xdr:colOff>
      <xdr:row>78</xdr:row>
      <xdr:rowOff>95248</xdr:rowOff>
    </xdr:from>
    <xdr:to>
      <xdr:col>3</xdr:col>
      <xdr:colOff>1094314</xdr:colOff>
      <xdr:row>78</xdr:row>
      <xdr:rowOff>1026582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580" y="63235415"/>
          <a:ext cx="745067" cy="931334"/>
        </a:xfrm>
        <a:prstGeom prst="rect">
          <a:avLst/>
        </a:prstGeom>
      </xdr:spPr>
    </xdr:pic>
    <xdr:clientData/>
  </xdr:twoCellAnchor>
  <xdr:twoCellAnchor editAs="oneCell">
    <xdr:from>
      <xdr:col>3</xdr:col>
      <xdr:colOff>359831</xdr:colOff>
      <xdr:row>77</xdr:row>
      <xdr:rowOff>133599</xdr:rowOff>
    </xdr:from>
    <xdr:to>
      <xdr:col>3</xdr:col>
      <xdr:colOff>1161890</xdr:colOff>
      <xdr:row>77</xdr:row>
      <xdr:rowOff>1037168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4" y="62130766"/>
          <a:ext cx="802059" cy="903569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391580</xdr:colOff>
      <xdr:row>70</xdr:row>
      <xdr:rowOff>42333</xdr:rowOff>
    </xdr:from>
    <xdr:to>
      <xdr:col>3</xdr:col>
      <xdr:colOff>1090081</xdr:colOff>
      <xdr:row>70</xdr:row>
      <xdr:rowOff>749149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913" y="58102500"/>
          <a:ext cx="698501" cy="70681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423331</xdr:colOff>
      <xdr:row>71</xdr:row>
      <xdr:rowOff>201084</xdr:rowOff>
    </xdr:from>
    <xdr:to>
      <xdr:col>3</xdr:col>
      <xdr:colOff>1016018</xdr:colOff>
      <xdr:row>71</xdr:row>
      <xdr:rowOff>783167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4" y="59055001"/>
          <a:ext cx="592687" cy="582083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402164</xdr:colOff>
      <xdr:row>72</xdr:row>
      <xdr:rowOff>116416</xdr:rowOff>
    </xdr:from>
    <xdr:to>
      <xdr:col>3</xdr:col>
      <xdr:colOff>1100665</xdr:colOff>
      <xdr:row>72</xdr:row>
      <xdr:rowOff>823232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497" y="59764083"/>
          <a:ext cx="698501" cy="706816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0</xdr:row>
      <xdr:rowOff>72839</xdr:rowOff>
    </xdr:from>
    <xdr:to>
      <xdr:col>2</xdr:col>
      <xdr:colOff>2143125</xdr:colOff>
      <xdr:row>4</xdr:row>
      <xdr:rowOff>109579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499" y="72839"/>
          <a:ext cx="2098301" cy="57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455084</xdr:colOff>
      <xdr:row>18</xdr:row>
      <xdr:rowOff>21167</xdr:rowOff>
    </xdr:from>
    <xdr:to>
      <xdr:col>3</xdr:col>
      <xdr:colOff>842316</xdr:colOff>
      <xdr:row>18</xdr:row>
      <xdr:rowOff>941917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1" y="2677584"/>
          <a:ext cx="387232" cy="920750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391582</xdr:colOff>
      <xdr:row>19</xdr:row>
      <xdr:rowOff>52916</xdr:rowOff>
    </xdr:from>
    <xdr:to>
      <xdr:col>3</xdr:col>
      <xdr:colOff>1159799</xdr:colOff>
      <xdr:row>19</xdr:row>
      <xdr:rowOff>963083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499" y="3714749"/>
          <a:ext cx="768217" cy="910167"/>
        </a:xfrm>
        <a:prstGeom prst="rect">
          <a:avLst/>
        </a:prstGeom>
      </xdr:spPr>
    </xdr:pic>
    <xdr:clientData/>
  </xdr:twoCellAnchor>
  <xdr:twoCellAnchor editAs="oneCell">
    <xdr:from>
      <xdr:col>3</xdr:col>
      <xdr:colOff>349252</xdr:colOff>
      <xdr:row>23</xdr:row>
      <xdr:rowOff>74082</xdr:rowOff>
    </xdr:from>
    <xdr:to>
      <xdr:col>3</xdr:col>
      <xdr:colOff>1026549</xdr:colOff>
      <xdr:row>23</xdr:row>
      <xdr:rowOff>963083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9" y="5746749"/>
          <a:ext cx="677297" cy="889001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423336</xdr:colOff>
      <xdr:row>21</xdr:row>
      <xdr:rowOff>42334</xdr:rowOff>
    </xdr:from>
    <xdr:to>
      <xdr:col>3</xdr:col>
      <xdr:colOff>1108956</xdr:colOff>
      <xdr:row>21</xdr:row>
      <xdr:rowOff>941918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3" y="4709584"/>
          <a:ext cx="685620" cy="899584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118536</xdr:colOff>
      <xdr:row>31</xdr:row>
      <xdr:rowOff>228601</xdr:rowOff>
    </xdr:from>
    <xdr:to>
      <xdr:col>3</xdr:col>
      <xdr:colOff>1380068</xdr:colOff>
      <xdr:row>31</xdr:row>
      <xdr:rowOff>1214537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6936" y="19058468"/>
          <a:ext cx="1261532" cy="985936"/>
        </a:xfrm>
        <a:prstGeom prst="rect">
          <a:avLst/>
        </a:prstGeom>
      </xdr:spPr>
    </xdr:pic>
    <xdr:clientData/>
  </xdr:twoCellAnchor>
  <xdr:oneCellAnchor>
    <xdr:from>
      <xdr:col>3</xdr:col>
      <xdr:colOff>433917</xdr:colOff>
      <xdr:row>42</xdr:row>
      <xdr:rowOff>0</xdr:rowOff>
    </xdr:from>
    <xdr:ext cx="675667" cy="1377344"/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3897167"/>
          <a:ext cx="675667" cy="1377344"/>
        </a:xfrm>
        <a:prstGeom prst="rect">
          <a:avLst/>
        </a:prstGeom>
      </xdr:spPr>
    </xdr:pic>
    <xdr:clientData/>
  </xdr:oneCellAnchor>
  <xdr:oneCellAnchor>
    <xdr:from>
      <xdr:col>3</xdr:col>
      <xdr:colOff>433917</xdr:colOff>
      <xdr:row>42</xdr:row>
      <xdr:rowOff>0</xdr:rowOff>
    </xdr:from>
    <xdr:ext cx="675667" cy="1377344"/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6310167"/>
          <a:ext cx="675667" cy="1377344"/>
        </a:xfrm>
        <a:prstGeom prst="rect">
          <a:avLst/>
        </a:prstGeom>
      </xdr:spPr>
    </xdr:pic>
    <xdr:clientData/>
  </xdr:oneCellAnchor>
  <xdr:twoCellAnchor editAs="oneCell">
    <xdr:from>
      <xdr:col>3</xdr:col>
      <xdr:colOff>304800</xdr:colOff>
      <xdr:row>54</xdr:row>
      <xdr:rowOff>66675</xdr:rowOff>
    </xdr:from>
    <xdr:to>
      <xdr:col>3</xdr:col>
      <xdr:colOff>1190625</xdr:colOff>
      <xdr:row>54</xdr:row>
      <xdr:rowOff>952500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3672840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55</xdr:row>
      <xdr:rowOff>66675</xdr:rowOff>
    </xdr:from>
    <xdr:to>
      <xdr:col>3</xdr:col>
      <xdr:colOff>1323975</xdr:colOff>
      <xdr:row>55</xdr:row>
      <xdr:rowOff>952500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525" y="3772852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245533</xdr:colOff>
      <xdr:row>57</xdr:row>
      <xdr:rowOff>14815</xdr:rowOff>
    </xdr:from>
    <xdr:to>
      <xdr:col>3</xdr:col>
      <xdr:colOff>1333500</xdr:colOff>
      <xdr:row>58</xdr:row>
      <xdr:rowOff>2116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6116" y="44411898"/>
          <a:ext cx="1087967" cy="1087967"/>
        </a:xfrm>
        <a:prstGeom prst="rect">
          <a:avLst/>
        </a:prstGeom>
      </xdr:spPr>
    </xdr:pic>
    <xdr:clientData/>
  </xdr:twoCellAnchor>
  <xdr:twoCellAnchor editAs="oneCell">
    <xdr:from>
      <xdr:col>3</xdr:col>
      <xdr:colOff>4890</xdr:colOff>
      <xdr:row>60</xdr:row>
      <xdr:rowOff>1084425</xdr:rowOff>
    </xdr:from>
    <xdr:to>
      <xdr:col>3</xdr:col>
      <xdr:colOff>1430676</xdr:colOff>
      <xdr:row>61</xdr:row>
      <xdr:rowOff>866238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390" y="51619842"/>
          <a:ext cx="1479126" cy="948742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65</xdr:row>
      <xdr:rowOff>47626</xdr:rowOff>
    </xdr:from>
    <xdr:to>
      <xdr:col>3</xdr:col>
      <xdr:colOff>1276350</xdr:colOff>
      <xdr:row>65</xdr:row>
      <xdr:rowOff>1095375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7976" y="43672126"/>
          <a:ext cx="1047749" cy="1047749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32</xdr:row>
      <xdr:rowOff>238125</xdr:rowOff>
    </xdr:from>
    <xdr:to>
      <xdr:col>3</xdr:col>
      <xdr:colOff>1353698</xdr:colOff>
      <xdr:row>32</xdr:row>
      <xdr:rowOff>1152525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675" y="17278350"/>
          <a:ext cx="1239398" cy="914400"/>
        </a:xfrm>
        <a:prstGeom prst="rect">
          <a:avLst/>
        </a:prstGeom>
      </xdr:spPr>
    </xdr:pic>
    <xdr:clientData/>
  </xdr:twoCellAnchor>
  <xdr:twoCellAnchor>
    <xdr:from>
      <xdr:col>3</xdr:col>
      <xdr:colOff>1113650</xdr:colOff>
      <xdr:row>39</xdr:row>
      <xdr:rowOff>205999</xdr:rowOff>
    </xdr:from>
    <xdr:to>
      <xdr:col>3</xdr:col>
      <xdr:colOff>1466865</xdr:colOff>
      <xdr:row>39</xdr:row>
      <xdr:rowOff>539375</xdr:rowOff>
    </xdr:to>
    <xdr:pic>
      <xdr:nvPicPr>
        <xdr:cNvPr id="36" name="Picture 7547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56605" y="21801772"/>
          <a:ext cx="353215" cy="3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156520</xdr:colOff>
      <xdr:row>39</xdr:row>
      <xdr:rowOff>507949</xdr:rowOff>
    </xdr:from>
    <xdr:to>
      <xdr:col>3</xdr:col>
      <xdr:colOff>1182360</xdr:colOff>
      <xdr:row>39</xdr:row>
      <xdr:rowOff>1251312</xdr:rowOff>
    </xdr:to>
    <xdr:pic>
      <xdr:nvPicPr>
        <xdr:cNvPr id="3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99475" y="22103722"/>
          <a:ext cx="1025840" cy="74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1102784</xdr:colOff>
      <xdr:row>39</xdr:row>
      <xdr:rowOff>663211</xdr:rowOff>
    </xdr:from>
    <xdr:to>
      <xdr:col>3</xdr:col>
      <xdr:colOff>1446052</xdr:colOff>
      <xdr:row>39</xdr:row>
      <xdr:rowOff>1300190</xdr:rowOff>
    </xdr:to>
    <xdr:pic>
      <xdr:nvPicPr>
        <xdr:cNvPr id="41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45739" y="22258984"/>
          <a:ext cx="343268" cy="636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217714</xdr:colOff>
      <xdr:row>29</xdr:row>
      <xdr:rowOff>381000</xdr:rowOff>
    </xdr:from>
    <xdr:to>
      <xdr:col>3</xdr:col>
      <xdr:colOff>1243554</xdr:colOff>
      <xdr:row>29</xdr:row>
      <xdr:rowOff>1124362</xdr:rowOff>
    </xdr:to>
    <xdr:pic>
      <xdr:nvPicPr>
        <xdr:cNvPr id="32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30285" y="6939643"/>
          <a:ext cx="1025840" cy="74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101985</xdr:colOff>
      <xdr:row>36</xdr:row>
      <xdr:rowOff>121228</xdr:rowOff>
    </xdr:from>
    <xdr:to>
      <xdr:col>4</xdr:col>
      <xdr:colOff>2116</xdr:colOff>
      <xdr:row>37</xdr:row>
      <xdr:rowOff>1244984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4940" y="20470092"/>
          <a:ext cx="1365250" cy="1369098"/>
        </a:xfrm>
        <a:prstGeom prst="rect">
          <a:avLst/>
        </a:prstGeom>
      </xdr:spPr>
    </xdr:pic>
    <xdr:clientData/>
  </xdr:twoCellAnchor>
  <xdr:oneCellAnchor>
    <xdr:from>
      <xdr:col>3</xdr:col>
      <xdr:colOff>359834</xdr:colOff>
      <xdr:row>44</xdr:row>
      <xdr:rowOff>95250</xdr:rowOff>
    </xdr:from>
    <xdr:ext cx="675667" cy="1377344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7" y="25442333"/>
          <a:ext cx="675667" cy="1377344"/>
        </a:xfrm>
        <a:prstGeom prst="rect">
          <a:avLst/>
        </a:prstGeom>
      </xdr:spPr>
    </xdr:pic>
    <xdr:clientData/>
  </xdr:oneCellAnchor>
  <xdr:twoCellAnchor editAs="oneCell">
    <xdr:from>
      <xdr:col>3</xdr:col>
      <xdr:colOff>92226</xdr:colOff>
      <xdr:row>57</xdr:row>
      <xdr:rowOff>1036850</xdr:rowOff>
    </xdr:from>
    <xdr:to>
      <xdr:col>3</xdr:col>
      <xdr:colOff>1509956</xdr:colOff>
      <xdr:row>58</xdr:row>
      <xdr:rowOff>749265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555281">
          <a:off x="2945133" y="45131609"/>
          <a:ext cx="813081" cy="1417730"/>
        </a:xfrm>
        <a:prstGeom prst="rect">
          <a:avLst/>
        </a:prstGeom>
      </xdr:spPr>
    </xdr:pic>
    <xdr:clientData/>
  </xdr:twoCellAnchor>
  <xdr:twoCellAnchor editAs="oneCell">
    <xdr:from>
      <xdr:col>3</xdr:col>
      <xdr:colOff>69609</xdr:colOff>
      <xdr:row>58</xdr:row>
      <xdr:rowOff>664792</xdr:rowOff>
    </xdr:from>
    <xdr:to>
      <xdr:col>3</xdr:col>
      <xdr:colOff>1515494</xdr:colOff>
      <xdr:row>59</xdr:row>
      <xdr:rowOff>610397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466361">
          <a:off x="2931124" y="48465693"/>
          <a:ext cx="824022" cy="1445885"/>
        </a:xfrm>
        <a:prstGeom prst="rect">
          <a:avLst/>
        </a:prstGeom>
      </xdr:spPr>
    </xdr:pic>
    <xdr:clientData/>
  </xdr:twoCellAnchor>
  <xdr:twoCellAnchor editAs="oneCell">
    <xdr:from>
      <xdr:col>3</xdr:col>
      <xdr:colOff>136351</xdr:colOff>
      <xdr:row>61</xdr:row>
      <xdr:rowOff>860896</xdr:rowOff>
    </xdr:from>
    <xdr:to>
      <xdr:col>3</xdr:col>
      <xdr:colOff>1423843</xdr:colOff>
      <xdr:row>63</xdr:row>
      <xdr:rowOff>88956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147086" flipH="1">
          <a:off x="3054259" y="51114900"/>
          <a:ext cx="673618" cy="1287492"/>
        </a:xfrm>
        <a:prstGeom prst="rect">
          <a:avLst/>
        </a:prstGeom>
      </xdr:spPr>
    </xdr:pic>
    <xdr:clientData/>
  </xdr:twoCellAnchor>
  <xdr:twoCellAnchor editAs="oneCell">
    <xdr:from>
      <xdr:col>3</xdr:col>
      <xdr:colOff>169059</xdr:colOff>
      <xdr:row>66</xdr:row>
      <xdr:rowOff>1088408</xdr:rowOff>
    </xdr:from>
    <xdr:to>
      <xdr:col>3</xdr:col>
      <xdr:colOff>1421517</xdr:colOff>
      <xdr:row>68</xdr:row>
      <xdr:rowOff>23432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610134">
          <a:off x="2999942" y="52475941"/>
          <a:ext cx="691858" cy="1252458"/>
        </a:xfrm>
        <a:prstGeom prst="rect">
          <a:avLst/>
        </a:prstGeom>
      </xdr:spPr>
    </xdr:pic>
    <xdr:clientData/>
  </xdr:twoCellAnchor>
  <xdr:twoCellAnchor editAs="oneCell">
    <xdr:from>
      <xdr:col>3</xdr:col>
      <xdr:colOff>169667</xdr:colOff>
      <xdr:row>67</xdr:row>
      <xdr:rowOff>461165</xdr:rowOff>
    </xdr:from>
    <xdr:to>
      <xdr:col>3</xdr:col>
      <xdr:colOff>1394205</xdr:colOff>
      <xdr:row>69</xdr:row>
      <xdr:rowOff>108081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610134">
          <a:off x="2969311" y="53012354"/>
          <a:ext cx="726416" cy="1224538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50</xdr:row>
      <xdr:rowOff>145675</xdr:rowOff>
    </xdr:from>
    <xdr:to>
      <xdr:col>4</xdr:col>
      <xdr:colOff>4000</xdr:colOff>
      <xdr:row>50</xdr:row>
      <xdr:rowOff>1355910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5795" y="42436675"/>
          <a:ext cx="1420524" cy="1210235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34</xdr:row>
      <xdr:rowOff>134471</xdr:rowOff>
    </xdr:from>
    <xdr:to>
      <xdr:col>4</xdr:col>
      <xdr:colOff>2408</xdr:colOff>
      <xdr:row>34</xdr:row>
      <xdr:rowOff>1187823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5795" y="18086295"/>
          <a:ext cx="1457032" cy="1053352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423334</xdr:colOff>
      <xdr:row>20</xdr:row>
      <xdr:rowOff>148167</xdr:rowOff>
    </xdr:from>
    <xdr:to>
      <xdr:col>3</xdr:col>
      <xdr:colOff>963084</xdr:colOff>
      <xdr:row>20</xdr:row>
      <xdr:rowOff>932171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3841750"/>
          <a:ext cx="539750" cy="784004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22</xdr:row>
      <xdr:rowOff>63502</xdr:rowOff>
    </xdr:from>
    <xdr:to>
      <xdr:col>3</xdr:col>
      <xdr:colOff>1079500</xdr:colOff>
      <xdr:row>22</xdr:row>
      <xdr:rowOff>972532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917" y="6773335"/>
          <a:ext cx="836083" cy="909030"/>
        </a:xfrm>
        <a:prstGeom prst="rect">
          <a:avLst/>
        </a:prstGeom>
      </xdr:spPr>
    </xdr:pic>
    <xdr:clientData/>
  </xdr:twoCellAnchor>
  <xdr:twoCellAnchor editAs="oneCell">
    <xdr:from>
      <xdr:col>3</xdr:col>
      <xdr:colOff>319107</xdr:colOff>
      <xdr:row>24</xdr:row>
      <xdr:rowOff>84668</xdr:rowOff>
    </xdr:from>
    <xdr:to>
      <xdr:col>3</xdr:col>
      <xdr:colOff>994834</xdr:colOff>
      <xdr:row>24</xdr:row>
      <xdr:rowOff>964521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440" y="7895168"/>
          <a:ext cx="675727" cy="879853"/>
        </a:xfrm>
        <a:prstGeom prst="rect">
          <a:avLst/>
        </a:prstGeom>
      </xdr:spPr>
    </xdr:pic>
    <xdr:clientData/>
  </xdr:twoCellAnchor>
  <xdr:twoCellAnchor editAs="oneCell">
    <xdr:from>
      <xdr:col>3</xdr:col>
      <xdr:colOff>433916</xdr:colOff>
      <xdr:row>76</xdr:row>
      <xdr:rowOff>63500</xdr:rowOff>
    </xdr:from>
    <xdr:to>
      <xdr:col>3</xdr:col>
      <xdr:colOff>1174750</xdr:colOff>
      <xdr:row>76</xdr:row>
      <xdr:rowOff>887286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49" y="63616417"/>
          <a:ext cx="740834" cy="823786"/>
        </a:xfrm>
        <a:prstGeom prst="rect">
          <a:avLst/>
        </a:prstGeom>
      </xdr:spPr>
    </xdr:pic>
    <xdr:clientData/>
  </xdr:twoCellAnchor>
  <xdr:twoCellAnchor editAs="oneCell">
    <xdr:from>
      <xdr:col>3</xdr:col>
      <xdr:colOff>264583</xdr:colOff>
      <xdr:row>82</xdr:row>
      <xdr:rowOff>131039</xdr:rowOff>
    </xdr:from>
    <xdr:to>
      <xdr:col>3</xdr:col>
      <xdr:colOff>1170686</xdr:colOff>
      <xdr:row>82</xdr:row>
      <xdr:rowOff>889000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916" y="69896372"/>
          <a:ext cx="906103" cy="757961"/>
        </a:xfrm>
        <a:prstGeom prst="rect">
          <a:avLst/>
        </a:prstGeom>
      </xdr:spPr>
    </xdr:pic>
    <xdr:clientData/>
  </xdr:twoCellAnchor>
  <xdr:twoCellAnchor editAs="oneCell">
    <xdr:from>
      <xdr:col>3</xdr:col>
      <xdr:colOff>497417</xdr:colOff>
      <xdr:row>74</xdr:row>
      <xdr:rowOff>158750</xdr:rowOff>
    </xdr:from>
    <xdr:to>
      <xdr:col>3</xdr:col>
      <xdr:colOff>1195918</xdr:colOff>
      <xdr:row>74</xdr:row>
      <xdr:rowOff>865566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62674500"/>
          <a:ext cx="698501" cy="706816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64</xdr:row>
      <xdr:rowOff>74083</xdr:rowOff>
    </xdr:from>
    <xdr:to>
      <xdr:col>3</xdr:col>
      <xdr:colOff>1401236</xdr:colOff>
      <xdr:row>64</xdr:row>
      <xdr:rowOff>1009821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166" y="53022500"/>
          <a:ext cx="1295403" cy="935738"/>
        </a:xfrm>
        <a:prstGeom prst="rect">
          <a:avLst/>
        </a:prstGeom>
      </xdr:spPr>
    </xdr:pic>
    <xdr:clientData/>
  </xdr:twoCellAnchor>
  <xdr:twoCellAnchor editAs="oneCell">
    <xdr:from>
      <xdr:col>3</xdr:col>
      <xdr:colOff>78317</xdr:colOff>
      <xdr:row>66</xdr:row>
      <xdr:rowOff>67734</xdr:rowOff>
    </xdr:from>
    <xdr:to>
      <xdr:col>3</xdr:col>
      <xdr:colOff>1373720</xdr:colOff>
      <xdr:row>66</xdr:row>
      <xdr:rowOff>1003472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0650" y="55312734"/>
          <a:ext cx="1295403" cy="935738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60</xdr:row>
      <xdr:rowOff>105833</xdr:rowOff>
    </xdr:from>
    <xdr:to>
      <xdr:col>3</xdr:col>
      <xdr:colOff>1443570</xdr:colOff>
      <xdr:row>60</xdr:row>
      <xdr:rowOff>1041571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50450750"/>
          <a:ext cx="1295403" cy="935738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402166</xdr:colOff>
      <xdr:row>47</xdr:row>
      <xdr:rowOff>52916</xdr:rowOff>
    </xdr:from>
    <xdr:to>
      <xdr:col>3</xdr:col>
      <xdr:colOff>1079499</xdr:colOff>
      <xdr:row>47</xdr:row>
      <xdr:rowOff>1601652</xdr:rowOff>
    </xdr:to>
    <xdr:pic>
      <xdr:nvPicPr>
        <xdr:cNvPr id="55" name="图片 144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73916" y="30638749"/>
          <a:ext cx="677333" cy="1548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465665</xdr:colOff>
      <xdr:row>45</xdr:row>
      <xdr:rowOff>31750</xdr:rowOff>
    </xdr:from>
    <xdr:ext cx="518583" cy="1507801"/>
    <xdr:pic>
      <xdr:nvPicPr>
        <xdr:cNvPr id="56" name="image6.jpeg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415" y="30617583"/>
          <a:ext cx="518583" cy="1507801"/>
        </a:xfrm>
        <a:prstGeom prst="rect">
          <a:avLst/>
        </a:prstGeom>
      </xdr:spPr>
    </xdr:pic>
    <xdr:clientData/>
  </xdr:oneCellAnchor>
  <xdr:oneCellAnchor>
    <xdr:from>
      <xdr:col>3</xdr:col>
      <xdr:colOff>44824</xdr:colOff>
      <xdr:row>50</xdr:row>
      <xdr:rowOff>145675</xdr:rowOff>
    </xdr:from>
    <xdr:ext cx="1493760" cy="1210235"/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574" y="30138842"/>
          <a:ext cx="1493760" cy="1210235"/>
        </a:xfrm>
        <a:prstGeom prst="rect">
          <a:avLst/>
        </a:prstGeom>
      </xdr:spPr>
    </xdr:pic>
    <xdr:clientData/>
  </xdr:oneCellAnchor>
  <xdr:twoCellAnchor editAs="oneCell">
    <xdr:from>
      <xdr:col>2</xdr:col>
      <xdr:colOff>2518833</xdr:colOff>
      <xdr:row>52</xdr:row>
      <xdr:rowOff>105835</xdr:rowOff>
    </xdr:from>
    <xdr:to>
      <xdr:col>3</xdr:col>
      <xdr:colOff>1414868</xdr:colOff>
      <xdr:row>53</xdr:row>
      <xdr:rowOff>148168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833" y="31855835"/>
          <a:ext cx="1425451" cy="1502833"/>
        </a:xfrm>
        <a:prstGeom prst="rect">
          <a:avLst/>
        </a:prstGeom>
      </xdr:spPr>
    </xdr:pic>
    <xdr:clientData/>
  </xdr:twoCellAnchor>
  <xdr:twoCellAnchor editAs="oneCell">
    <xdr:from>
      <xdr:col>4</xdr:col>
      <xdr:colOff>1566334</xdr:colOff>
      <xdr:row>8</xdr:row>
      <xdr:rowOff>13891</xdr:rowOff>
    </xdr:from>
    <xdr:to>
      <xdr:col>4</xdr:col>
      <xdr:colOff>2125266</xdr:colOff>
      <xdr:row>8</xdr:row>
      <xdr:rowOff>561554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1" y="1463808"/>
          <a:ext cx="558932" cy="547663"/>
        </a:xfrm>
        <a:prstGeom prst="rect">
          <a:avLst/>
        </a:prstGeom>
      </xdr:spPr>
    </xdr:pic>
    <xdr:clientData/>
  </xdr:twoCellAnchor>
  <xdr:twoCellAnchor editAs="oneCell">
    <xdr:from>
      <xdr:col>3</xdr:col>
      <xdr:colOff>63498</xdr:colOff>
      <xdr:row>11</xdr:row>
      <xdr:rowOff>52916</xdr:rowOff>
    </xdr:from>
    <xdr:to>
      <xdr:col>3</xdr:col>
      <xdr:colOff>1461582</xdr:colOff>
      <xdr:row>11</xdr:row>
      <xdr:rowOff>1037167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081" y="4212166"/>
          <a:ext cx="1398084" cy="984251"/>
        </a:xfrm>
        <a:prstGeom prst="rect">
          <a:avLst/>
        </a:prstGeom>
      </xdr:spPr>
    </xdr:pic>
    <xdr:clientData/>
  </xdr:twoCellAnchor>
  <xdr:twoCellAnchor editAs="oneCell">
    <xdr:from>
      <xdr:col>3</xdr:col>
      <xdr:colOff>372252</xdr:colOff>
      <xdr:row>10</xdr:row>
      <xdr:rowOff>23000</xdr:rowOff>
    </xdr:from>
    <xdr:to>
      <xdr:col>3</xdr:col>
      <xdr:colOff>1134150</xdr:colOff>
      <xdr:row>11</xdr:row>
      <xdr:rowOff>10582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835" y="3113333"/>
          <a:ext cx="761898" cy="1056499"/>
        </a:xfrm>
        <a:prstGeom prst="rect">
          <a:avLst/>
        </a:prstGeom>
      </xdr:spPr>
    </xdr:pic>
    <xdr:clientData/>
  </xdr:twoCellAnchor>
  <xdr:twoCellAnchor editAs="oneCell">
    <xdr:from>
      <xdr:col>3</xdr:col>
      <xdr:colOff>268250</xdr:colOff>
      <xdr:row>12</xdr:row>
      <xdr:rowOff>98915</xdr:rowOff>
    </xdr:from>
    <xdr:to>
      <xdr:col>3</xdr:col>
      <xdr:colOff>1280586</xdr:colOff>
      <xdr:row>12</xdr:row>
      <xdr:rowOff>1050511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833" y="5327082"/>
          <a:ext cx="1012336" cy="951596"/>
        </a:xfrm>
        <a:prstGeom prst="rect">
          <a:avLst/>
        </a:prstGeom>
      </xdr:spPr>
    </xdr:pic>
    <xdr:clientData/>
  </xdr:twoCellAnchor>
  <xdr:twoCellAnchor editAs="oneCell">
    <xdr:from>
      <xdr:col>3</xdr:col>
      <xdr:colOff>84874</xdr:colOff>
      <xdr:row>9</xdr:row>
      <xdr:rowOff>211670</xdr:rowOff>
    </xdr:from>
    <xdr:to>
      <xdr:col>3</xdr:col>
      <xdr:colOff>1485609</xdr:colOff>
      <xdr:row>9</xdr:row>
      <xdr:rowOff>1005420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8950" y="1929594"/>
          <a:ext cx="793750" cy="1400735"/>
        </a:xfrm>
        <a:prstGeom prst="rect">
          <a:avLst/>
        </a:prstGeom>
      </xdr:spPr>
    </xdr:pic>
    <xdr:clientData/>
  </xdr:twoCellAnchor>
  <xdr:twoCellAnchor editAs="oneCell">
    <xdr:from>
      <xdr:col>3</xdr:col>
      <xdr:colOff>486834</xdr:colOff>
      <xdr:row>12</xdr:row>
      <xdr:rowOff>1047750</xdr:rowOff>
    </xdr:from>
    <xdr:to>
      <xdr:col>3</xdr:col>
      <xdr:colOff>1026583</xdr:colOff>
      <xdr:row>13</xdr:row>
      <xdr:rowOff>1035843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417" y="6275917"/>
          <a:ext cx="539749" cy="1057009"/>
        </a:xfrm>
        <a:prstGeom prst="rect">
          <a:avLst/>
        </a:prstGeom>
      </xdr:spPr>
    </xdr:pic>
    <xdr:clientData/>
  </xdr:twoCellAnchor>
  <xdr:twoCellAnchor editAs="oneCell">
    <xdr:from>
      <xdr:col>3</xdr:col>
      <xdr:colOff>520418</xdr:colOff>
      <xdr:row>15</xdr:row>
      <xdr:rowOff>75916</xdr:rowOff>
    </xdr:from>
    <xdr:to>
      <xdr:col>3</xdr:col>
      <xdr:colOff>946794</xdr:colOff>
      <xdr:row>15</xdr:row>
      <xdr:rowOff>1005416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001" y="8510833"/>
          <a:ext cx="426376" cy="929500"/>
        </a:xfrm>
        <a:prstGeom prst="rect">
          <a:avLst/>
        </a:prstGeom>
      </xdr:spPr>
    </xdr:pic>
    <xdr:clientData/>
  </xdr:twoCellAnchor>
  <xdr:twoCellAnchor editAs="oneCell">
    <xdr:from>
      <xdr:col>3</xdr:col>
      <xdr:colOff>479920</xdr:colOff>
      <xdr:row>13</xdr:row>
      <xdr:rowOff>1051417</xdr:rowOff>
    </xdr:from>
    <xdr:to>
      <xdr:col>3</xdr:col>
      <xdr:colOff>973668</xdr:colOff>
      <xdr:row>15</xdr:row>
      <xdr:rowOff>19579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503" y="7348500"/>
          <a:ext cx="493748" cy="1105996"/>
        </a:xfrm>
        <a:prstGeom prst="rect">
          <a:avLst/>
        </a:prstGeom>
      </xdr:spPr>
    </xdr:pic>
    <xdr:clientData/>
  </xdr:twoCellAnchor>
  <xdr:twoCellAnchor editAs="oneCell">
    <xdr:from>
      <xdr:col>3</xdr:col>
      <xdr:colOff>494736</xdr:colOff>
      <xdr:row>15</xdr:row>
      <xdr:rowOff>1023899</xdr:rowOff>
    </xdr:from>
    <xdr:to>
      <xdr:col>3</xdr:col>
      <xdr:colOff>988484</xdr:colOff>
      <xdr:row>16</xdr:row>
      <xdr:rowOff>1060979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319" y="9458816"/>
          <a:ext cx="493748" cy="1105996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444499</xdr:colOff>
      <xdr:row>46</xdr:row>
      <xdr:rowOff>105831</xdr:rowOff>
    </xdr:from>
    <xdr:to>
      <xdr:col>3</xdr:col>
      <xdr:colOff>985224</xdr:colOff>
      <xdr:row>46</xdr:row>
      <xdr:rowOff>1524000</xdr:rowOff>
    </xdr:to>
    <xdr:pic>
      <xdr:nvPicPr>
        <xdr:cNvPr id="62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95082" y="36470164"/>
          <a:ext cx="540725" cy="1418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402164</xdr:colOff>
      <xdr:row>73</xdr:row>
      <xdr:rowOff>116416</xdr:rowOff>
    </xdr:from>
    <xdr:ext cx="698501" cy="706816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47" y="57700333"/>
          <a:ext cx="698501" cy="706816"/>
        </a:xfrm>
        <a:prstGeom prst="rect">
          <a:avLst/>
        </a:prstGeom>
      </xdr:spPr>
    </xdr:pic>
    <xdr:clientData/>
  </xdr:oneCellAnchor>
  <xdr:twoCellAnchor editAs="oneCell">
    <xdr:from>
      <xdr:col>3</xdr:col>
      <xdr:colOff>306915</xdr:colOff>
      <xdr:row>25</xdr:row>
      <xdr:rowOff>10583</xdr:rowOff>
    </xdr:from>
    <xdr:to>
      <xdr:col>3</xdr:col>
      <xdr:colOff>1152986</xdr:colOff>
      <xdr:row>25</xdr:row>
      <xdr:rowOff>856654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57498" y="17864666"/>
          <a:ext cx="846071" cy="846071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973666</xdr:colOff>
      <xdr:row>25</xdr:row>
      <xdr:rowOff>1</xdr:rowOff>
    </xdr:from>
    <xdr:to>
      <xdr:col>3</xdr:col>
      <xdr:colOff>1532598</xdr:colOff>
      <xdr:row>25</xdr:row>
      <xdr:rowOff>547664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9" y="17854084"/>
          <a:ext cx="558932" cy="547663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148167</xdr:colOff>
      <xdr:row>23</xdr:row>
      <xdr:rowOff>105833</xdr:rowOff>
    </xdr:from>
    <xdr:to>
      <xdr:col>7</xdr:col>
      <xdr:colOff>899583</xdr:colOff>
      <xdr:row>23</xdr:row>
      <xdr:rowOff>857249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1417" y="15949083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148167</xdr:colOff>
      <xdr:row>24</xdr:row>
      <xdr:rowOff>137583</xdr:rowOff>
    </xdr:from>
    <xdr:to>
      <xdr:col>7</xdr:col>
      <xdr:colOff>899583</xdr:colOff>
      <xdr:row>24</xdr:row>
      <xdr:rowOff>888999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1417" y="1698625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59</xdr:row>
      <xdr:rowOff>21167</xdr:rowOff>
    </xdr:from>
    <xdr:to>
      <xdr:col>7</xdr:col>
      <xdr:colOff>878416</xdr:colOff>
      <xdr:row>59</xdr:row>
      <xdr:rowOff>772583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20250" y="48852667"/>
          <a:ext cx="751416" cy="751416"/>
        </a:xfrm>
        <a:prstGeom prst="rect">
          <a:avLst/>
        </a:prstGeom>
      </xdr:spPr>
    </xdr:pic>
    <xdr:clientData/>
  </xdr:twoCellAnchor>
  <xdr:oneCellAnchor>
    <xdr:from>
      <xdr:col>3</xdr:col>
      <xdr:colOff>136351</xdr:colOff>
      <xdr:row>62</xdr:row>
      <xdr:rowOff>860896</xdr:rowOff>
    </xdr:from>
    <xdr:ext cx="1287492" cy="667394"/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147086" flipH="1">
          <a:off x="2996983" y="51361430"/>
          <a:ext cx="667394" cy="1287492"/>
        </a:xfrm>
        <a:prstGeom prst="rect">
          <a:avLst/>
        </a:prstGeom>
      </xdr:spPr>
    </xdr:pic>
    <xdr:clientData/>
  </xdr:oneCellAnchor>
  <xdr:twoCellAnchor editAs="oneCell">
    <xdr:from>
      <xdr:col>7</xdr:col>
      <xdr:colOff>148167</xdr:colOff>
      <xdr:row>63</xdr:row>
      <xdr:rowOff>42333</xdr:rowOff>
    </xdr:from>
    <xdr:to>
      <xdr:col>7</xdr:col>
      <xdr:colOff>899583</xdr:colOff>
      <xdr:row>63</xdr:row>
      <xdr:rowOff>793749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1417" y="5229225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179916</xdr:colOff>
      <xdr:row>64</xdr:row>
      <xdr:rowOff>148167</xdr:rowOff>
    </xdr:from>
    <xdr:to>
      <xdr:col>7</xdr:col>
      <xdr:colOff>931332</xdr:colOff>
      <xdr:row>64</xdr:row>
      <xdr:rowOff>899583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3166" y="53265917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61</xdr:row>
      <xdr:rowOff>127000</xdr:rowOff>
    </xdr:from>
    <xdr:to>
      <xdr:col>7</xdr:col>
      <xdr:colOff>888999</xdr:colOff>
      <xdr:row>61</xdr:row>
      <xdr:rowOff>878416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30833" y="50937583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116417</xdr:colOff>
      <xdr:row>70</xdr:row>
      <xdr:rowOff>31750</xdr:rowOff>
    </xdr:from>
    <xdr:to>
      <xdr:col>7</xdr:col>
      <xdr:colOff>846667</xdr:colOff>
      <xdr:row>70</xdr:row>
      <xdr:rowOff>762000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09667" y="57901417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71</xdr:row>
      <xdr:rowOff>105834</xdr:rowOff>
    </xdr:from>
    <xdr:to>
      <xdr:col>7</xdr:col>
      <xdr:colOff>857250</xdr:colOff>
      <xdr:row>71</xdr:row>
      <xdr:rowOff>836084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20250" y="58769251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76</xdr:row>
      <xdr:rowOff>148167</xdr:rowOff>
    </xdr:from>
    <xdr:to>
      <xdr:col>7</xdr:col>
      <xdr:colOff>889000</xdr:colOff>
      <xdr:row>76</xdr:row>
      <xdr:rowOff>878417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52000" y="63002584"/>
          <a:ext cx="730250" cy="730250"/>
        </a:xfrm>
        <a:prstGeom prst="rect">
          <a:avLst/>
        </a:prstGeom>
      </xdr:spPr>
    </xdr:pic>
    <xdr:clientData/>
  </xdr:twoCellAnchor>
  <xdr:oneCellAnchor>
    <xdr:from>
      <xdr:col>3</xdr:col>
      <xdr:colOff>402164</xdr:colOff>
      <xdr:row>75</xdr:row>
      <xdr:rowOff>116416</xdr:rowOff>
    </xdr:from>
    <xdr:ext cx="698501" cy="706816"/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47" y="59838166"/>
          <a:ext cx="698501" cy="706816"/>
        </a:xfrm>
        <a:prstGeom prst="rect">
          <a:avLst/>
        </a:prstGeom>
      </xdr:spPr>
    </xdr:pic>
    <xdr:clientData/>
  </xdr:oneCellAnchor>
  <xdr:twoCellAnchor editAs="oneCell">
    <xdr:from>
      <xdr:col>3</xdr:col>
      <xdr:colOff>973666</xdr:colOff>
      <xdr:row>75</xdr:row>
      <xdr:rowOff>0</xdr:rowOff>
    </xdr:from>
    <xdr:to>
      <xdr:col>3</xdr:col>
      <xdr:colOff>1532598</xdr:colOff>
      <xdr:row>75</xdr:row>
      <xdr:rowOff>547663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9" y="62854417"/>
          <a:ext cx="558932" cy="547663"/>
        </a:xfrm>
        <a:prstGeom prst="rect">
          <a:avLst/>
        </a:prstGeom>
      </xdr:spPr>
    </xdr:pic>
    <xdr:clientData/>
  </xdr:twoCellAnchor>
  <xdr:twoCellAnchor editAs="oneCell">
    <xdr:from>
      <xdr:col>7</xdr:col>
      <xdr:colOff>116417</xdr:colOff>
      <xdr:row>31</xdr:row>
      <xdr:rowOff>306917</xdr:rowOff>
    </xdr:from>
    <xdr:to>
      <xdr:col>7</xdr:col>
      <xdr:colOff>867833</xdr:colOff>
      <xdr:row>31</xdr:row>
      <xdr:rowOff>1058333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09667" y="21611167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32</xdr:row>
      <xdr:rowOff>539750</xdr:rowOff>
    </xdr:from>
    <xdr:to>
      <xdr:col>7</xdr:col>
      <xdr:colOff>867833</xdr:colOff>
      <xdr:row>32</xdr:row>
      <xdr:rowOff>1270000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30833" y="23315083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137584</xdr:colOff>
      <xdr:row>44</xdr:row>
      <xdr:rowOff>359834</xdr:rowOff>
    </xdr:from>
    <xdr:to>
      <xdr:col>7</xdr:col>
      <xdr:colOff>867834</xdr:colOff>
      <xdr:row>44</xdr:row>
      <xdr:rowOff>1090084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30834" y="33062334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169333</xdr:colOff>
      <xdr:row>45</xdr:row>
      <xdr:rowOff>391583</xdr:rowOff>
    </xdr:from>
    <xdr:to>
      <xdr:col>7</xdr:col>
      <xdr:colOff>899583</xdr:colOff>
      <xdr:row>45</xdr:row>
      <xdr:rowOff>1121833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62583" y="3470275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46</xdr:row>
      <xdr:rowOff>328083</xdr:rowOff>
    </xdr:from>
    <xdr:to>
      <xdr:col>7</xdr:col>
      <xdr:colOff>889000</xdr:colOff>
      <xdr:row>46</xdr:row>
      <xdr:rowOff>1058333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52000" y="36247916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37</xdr:row>
      <xdr:rowOff>275167</xdr:rowOff>
    </xdr:from>
    <xdr:to>
      <xdr:col>7</xdr:col>
      <xdr:colOff>889000</xdr:colOff>
      <xdr:row>37</xdr:row>
      <xdr:rowOff>1005417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52000" y="27156834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58</xdr:row>
      <xdr:rowOff>42333</xdr:rowOff>
    </xdr:from>
    <xdr:to>
      <xdr:col>7</xdr:col>
      <xdr:colOff>888999</xdr:colOff>
      <xdr:row>58</xdr:row>
      <xdr:rowOff>793749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30833" y="4670425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476252</xdr:colOff>
      <xdr:row>48</xdr:row>
      <xdr:rowOff>105836</xdr:rowOff>
    </xdr:from>
    <xdr:to>
      <xdr:col>3</xdr:col>
      <xdr:colOff>990903</xdr:colOff>
      <xdr:row>48</xdr:row>
      <xdr:rowOff>1566333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026835" y="39433503"/>
          <a:ext cx="514651" cy="1460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55;&#1056;%20&#1048;&#1047;%20&#1055;&#1056;&#1054;&#1045;&#1050;&#1058;&#1040;%20&#1062;&#1045;&#1053;&#1054;&#1042;&#1054;&#1049;%20&#1044;&#1051;&#1071;%20&#1055;&#1056;&#1040;&#1049;&#1057;&#1040;_&#1040;&#1050;&#1058;&#1059;&#1040;&#1051;&#1048;&#1047;&#1048;&#1056;&#1054;&#1042;&#1040;&#1058;&#1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УТ000085143</v>
          </cell>
          <cell r="B2" t="str">
            <v>AKSILIUM Камера CMF-201 F (2.8) 1</v>
          </cell>
          <cell r="C2">
            <v>2299</v>
          </cell>
          <cell r="D2" t="str">
            <v>✓</v>
          </cell>
          <cell r="E2">
            <v>2299</v>
          </cell>
        </row>
        <row r="3">
          <cell r="A3" t="str">
            <v>УТ000084931</v>
          </cell>
          <cell r="B3" t="str">
            <v>AKSILIUM Камера CMF-201 F (2.8) 2 (СБОРКА)</v>
          </cell>
          <cell r="C3">
            <v>5016</v>
          </cell>
          <cell r="D3" t="str">
            <v>✓</v>
          </cell>
          <cell r="E3">
            <v>5016</v>
          </cell>
        </row>
        <row r="4">
          <cell r="A4" t="str">
            <v>УТ000097886</v>
          </cell>
          <cell r="B4" t="str">
            <v>AKSILIUM Камера CMF-201 V (2.8-12) 1 (СБОРКА)</v>
          </cell>
          <cell r="C4">
            <v>4895</v>
          </cell>
          <cell r="D4" t="str">
            <v>✓</v>
          </cell>
          <cell r="E4">
            <v>4895</v>
          </cell>
        </row>
        <row r="5">
          <cell r="A5" t="str">
            <v>УТ000103445</v>
          </cell>
          <cell r="B5" t="str">
            <v>AKSILIUM Камера CMF-201 V (2.8-12) 2 (СБОРКА)</v>
          </cell>
          <cell r="C5">
            <v>6820.0000000000009</v>
          </cell>
          <cell r="D5" t="str">
            <v>✓</v>
          </cell>
          <cell r="E5">
            <v>6820</v>
          </cell>
        </row>
        <row r="6">
          <cell r="A6" t="str">
            <v>УТ000085163</v>
          </cell>
          <cell r="B6" t="str">
            <v>AKSILIUM Камера CMF-202 F (2.8) 1</v>
          </cell>
          <cell r="C6">
            <v>3443.0000000000005</v>
          </cell>
          <cell r="D6" t="str">
            <v>✓</v>
          </cell>
          <cell r="E6">
            <v>3443</v>
          </cell>
        </row>
        <row r="7">
          <cell r="A7" t="str">
            <v>УТ000084932</v>
          </cell>
          <cell r="B7" t="str">
            <v>AKSILIUM Камера CMF-202 F (2.8) 2 (СБОРКА)</v>
          </cell>
          <cell r="C7">
            <v>5060</v>
          </cell>
          <cell r="D7" t="str">
            <v>✓</v>
          </cell>
          <cell r="E7">
            <v>5060</v>
          </cell>
        </row>
        <row r="8">
          <cell r="A8" t="str">
            <v>УТ000097892</v>
          </cell>
          <cell r="B8" t="str">
            <v>AKSILIUM Камера CMF-202 V (2.8-12) 1 (СБОРКА)</v>
          </cell>
          <cell r="C8">
            <v>6325.0000000000009</v>
          </cell>
          <cell r="D8" t="str">
            <v>✓</v>
          </cell>
          <cell r="E8">
            <v>6325</v>
          </cell>
        </row>
        <row r="9">
          <cell r="A9" t="str">
            <v>УТ000097893</v>
          </cell>
          <cell r="B9" t="str">
            <v>AKSILIUM Камера CMF-202 V (2.8-12) 2 (СБОРКА)</v>
          </cell>
          <cell r="C9">
            <v>8195</v>
          </cell>
          <cell r="D9" t="str">
            <v>✓</v>
          </cell>
          <cell r="E9">
            <v>8195</v>
          </cell>
        </row>
        <row r="10">
          <cell r="A10" t="str">
            <v>УТ000085165</v>
          </cell>
          <cell r="B10" t="str">
            <v>AKSILIUM Камера CMF-203 F (2.8) 1</v>
          </cell>
          <cell r="C10">
            <v>2750</v>
          </cell>
          <cell r="D10" t="str">
            <v>✓</v>
          </cell>
          <cell r="E10">
            <v>2750</v>
          </cell>
        </row>
        <row r="11">
          <cell r="A11" t="str">
            <v>УТ000084933</v>
          </cell>
          <cell r="B11" t="str">
            <v>AKSILIUM Камера CMF-203 F (2.8) 2</v>
          </cell>
          <cell r="C11">
            <v>5280</v>
          </cell>
          <cell r="D11" t="str">
            <v>✓</v>
          </cell>
          <cell r="E11">
            <v>5280</v>
          </cell>
        </row>
        <row r="12">
          <cell r="A12" t="str">
            <v>УТ000085166</v>
          </cell>
          <cell r="B12" t="str">
            <v>AKSILIUM Камера CMF-203 V (2.8-12) 1 (СБОРКА)</v>
          </cell>
          <cell r="C12">
            <v>6820.0000000000009</v>
          </cell>
          <cell r="D12" t="str">
            <v>✓</v>
          </cell>
          <cell r="E12">
            <v>6820</v>
          </cell>
        </row>
        <row r="13">
          <cell r="A13" t="str">
            <v>УТ000085167</v>
          </cell>
          <cell r="B13" t="str">
            <v>AKSILIUM Камера CMF-203 V (2.8-12) 2 (СБОРКА)</v>
          </cell>
          <cell r="C13">
            <v>9460</v>
          </cell>
          <cell r="D13" t="str">
            <v>✓</v>
          </cell>
          <cell r="E13">
            <v>9460</v>
          </cell>
        </row>
        <row r="14">
          <cell r="A14" t="str">
            <v>УТ000097889</v>
          </cell>
          <cell r="B14" t="str">
            <v>AKSILIUM Камера CMF-501 V (2.8-12) 1 (СБОРКА)</v>
          </cell>
          <cell r="C14">
            <v>6765.0000000000009</v>
          </cell>
          <cell r="D14" t="str">
            <v>✓</v>
          </cell>
          <cell r="E14">
            <v>6765</v>
          </cell>
        </row>
        <row r="15">
          <cell r="A15" t="str">
            <v>УТ000068011</v>
          </cell>
          <cell r="B15" t="str">
            <v>AKSILIUM Камера CMF-501 V (2.8-12) 2 (СБОРКА)</v>
          </cell>
          <cell r="C15">
            <v>7689.0000000000009</v>
          </cell>
          <cell r="D15" t="str">
            <v>✓</v>
          </cell>
          <cell r="E15">
            <v>7689</v>
          </cell>
        </row>
        <row r="16">
          <cell r="A16" t="str">
            <v>УТ000085422</v>
          </cell>
          <cell r="B16" t="str">
            <v>AKSILIUM Камера CMF-502 F (2.8) 1 (СБОРКА)</v>
          </cell>
          <cell r="C16">
            <v>4895</v>
          </cell>
          <cell r="D16" t="str">
            <v>✓</v>
          </cell>
          <cell r="E16">
            <v>4895</v>
          </cell>
        </row>
        <row r="17">
          <cell r="A17" t="str">
            <v>УТ000097910</v>
          </cell>
          <cell r="B17" t="str">
            <v>AKSILIUM Камера CMF-502 V (2.8-12) 2 IK10 (СБОРКА)</v>
          </cell>
          <cell r="C17">
            <v>8745</v>
          </cell>
          <cell r="D17" t="str">
            <v>✓</v>
          </cell>
          <cell r="E17">
            <v>8745</v>
          </cell>
        </row>
        <row r="18">
          <cell r="A18" t="str">
            <v>УТ000085427</v>
          </cell>
          <cell r="B18" t="str">
            <v>AKSILIUM Камера CMF-503 F (2.8) 1</v>
          </cell>
          <cell r="C18">
            <v>4290</v>
          </cell>
          <cell r="D18" t="str">
            <v>✓</v>
          </cell>
          <cell r="E18">
            <v>4290</v>
          </cell>
        </row>
        <row r="19">
          <cell r="A19" t="str">
            <v>УТ000085428</v>
          </cell>
          <cell r="B19" t="str">
            <v>AKSILIUM Камера CMF-503 F (2.8) 2</v>
          </cell>
          <cell r="C19">
            <v>5500</v>
          </cell>
          <cell r="D19" t="str">
            <v>✓</v>
          </cell>
          <cell r="E19">
            <v>5500</v>
          </cell>
        </row>
        <row r="20">
          <cell r="A20" t="str">
            <v>УТ000085429</v>
          </cell>
          <cell r="B20" t="str">
            <v>AKSILIUM Камера CMF-503 V (2.8-12) 2 (СБОРКА)</v>
          </cell>
          <cell r="C20">
            <v>10120</v>
          </cell>
          <cell r="D20" t="str">
            <v>✓</v>
          </cell>
          <cell r="E20">
            <v>10120</v>
          </cell>
        </row>
        <row r="21">
          <cell r="A21" t="str">
            <v>УТ000103381</v>
          </cell>
          <cell r="B21" t="str">
            <v>AKSILIUM Регистратор HVR-0405 (аудио 1вх., 1вых.)</v>
          </cell>
          <cell r="C21">
            <v>9460</v>
          </cell>
          <cell r="D21" t="str">
            <v>выводим, нет в каталоге, в прайсе пока оставляем</v>
          </cell>
          <cell r="E21">
            <v>9460</v>
          </cell>
        </row>
        <row r="22">
          <cell r="A22" t="str">
            <v>УТ000030435</v>
          </cell>
          <cell r="B22" t="str">
            <v>AKSILIUM Регистратор HVR-0405</v>
          </cell>
          <cell r="C22">
            <v>11605.000000000002</v>
          </cell>
          <cell r="D22" t="str">
            <v>выводим, нет в каталоге, в прайсе пока оставляем</v>
          </cell>
          <cell r="E22">
            <v>11605</v>
          </cell>
        </row>
        <row r="23">
          <cell r="A23" t="str">
            <v>УТ000144059</v>
          </cell>
          <cell r="B23" t="str">
            <v>AKSILIUM Регистратор HVR-0805Np</v>
          </cell>
          <cell r="C23">
            <v>9400</v>
          </cell>
          <cell r="D23" t="str">
            <v>✓</v>
          </cell>
          <cell r="E23">
            <v>9400</v>
          </cell>
        </row>
        <row r="24">
          <cell r="A24" t="str">
            <v>УТ000085153</v>
          </cell>
          <cell r="B24" t="str">
            <v>AKSILIUM Регистратор HVR-1605N</v>
          </cell>
          <cell r="C24">
            <v>17700</v>
          </cell>
          <cell r="D24" t="str">
            <v>✓</v>
          </cell>
          <cell r="E24">
            <v>17700</v>
          </cell>
        </row>
        <row r="25">
          <cell r="A25" t="str">
            <v>УТ000034320</v>
          </cell>
          <cell r="B25" t="str">
            <v>AKSILIUM Регистратор HVR-1605</v>
          </cell>
          <cell r="C25">
            <v>31500</v>
          </cell>
          <cell r="E25">
            <v>31500</v>
          </cell>
        </row>
        <row r="26">
          <cell r="A26" t="str">
            <v>УТ000123429</v>
          </cell>
          <cell r="B26" t="str">
            <v>AKSILIUM Регистратор NVR-1/10</v>
          </cell>
          <cell r="C26">
            <v>6700</v>
          </cell>
          <cell r="E26">
            <v>6700</v>
          </cell>
        </row>
        <row r="27">
          <cell r="A27" t="str">
            <v>УТ000146626</v>
          </cell>
          <cell r="B27" t="str">
            <v>AKSILIUM Регистратор NVR-1/10 (4P)</v>
          </cell>
          <cell r="C27">
            <v>9990</v>
          </cell>
          <cell r="D27" t="str">
            <v>✓</v>
          </cell>
          <cell r="E27">
            <v>9990</v>
          </cell>
        </row>
        <row r="28">
          <cell r="A28" t="str">
            <v>УТ000093644</v>
          </cell>
          <cell r="B28" t="str">
            <v>AKSILIUM Регистратор NVR-1/16</v>
          </cell>
          <cell r="C28">
            <v>8850</v>
          </cell>
          <cell r="D28" t="str">
            <v>✓</v>
          </cell>
          <cell r="E28">
            <v>8850</v>
          </cell>
        </row>
        <row r="29">
          <cell r="A29" t="str">
            <v>УТ000072790</v>
          </cell>
          <cell r="B29" t="str">
            <v>AKSILIUM Регистратор NVR-1/16 (8P)</v>
          </cell>
          <cell r="C29">
            <v>17050</v>
          </cell>
          <cell r="D29" t="str">
            <v>✓</v>
          </cell>
          <cell r="E29">
            <v>17050</v>
          </cell>
        </row>
        <row r="30">
          <cell r="A30" t="str">
            <v>УТ000146627</v>
          </cell>
          <cell r="B30" t="str">
            <v>AKSILIUM Регистратор NVR-1/36</v>
          </cell>
          <cell r="C30">
            <v>17100</v>
          </cell>
          <cell r="D30" t="str">
            <v>✓</v>
          </cell>
          <cell r="E30">
            <v>17100</v>
          </cell>
        </row>
        <row r="31">
          <cell r="A31" t="str">
            <v>УТ000146628</v>
          </cell>
          <cell r="B31" t="str">
            <v>AKSILIUM Регистратор NVR-2/36</v>
          </cell>
          <cell r="C31">
            <v>19500</v>
          </cell>
          <cell r="D31" t="str">
            <v>✓</v>
          </cell>
          <cell r="E31">
            <v>19500</v>
          </cell>
        </row>
        <row r="32">
          <cell r="A32" t="str">
            <v>УТ000147842</v>
          </cell>
          <cell r="B32" t="str">
            <v>AKSILIUM Регистратор NVR-4/36</v>
          </cell>
          <cell r="C32">
            <v>40000</v>
          </cell>
          <cell r="D32" t="str">
            <v>✓</v>
          </cell>
          <cell r="E32">
            <v>40000</v>
          </cell>
        </row>
        <row r="33">
          <cell r="A33" t="str">
            <v>УТ000129042</v>
          </cell>
          <cell r="B33" t="str">
            <v>AKSILIUM Регистратор NVR-8/64</v>
          </cell>
          <cell r="C33">
            <v>95000</v>
          </cell>
          <cell r="D33" t="str">
            <v>✓</v>
          </cell>
          <cell r="E33">
            <v>95000</v>
          </cell>
        </row>
        <row r="34">
          <cell r="A34" t="str">
            <v>УТ000147844</v>
          </cell>
          <cell r="B34" t="str">
            <v>AKSILIUM Камера IP-206</v>
          </cell>
          <cell r="C34">
            <v>2640</v>
          </cell>
          <cell r="D34" t="str">
            <v>✓</v>
          </cell>
          <cell r="E34">
            <v>2640</v>
          </cell>
        </row>
        <row r="35">
          <cell r="A35" t="str">
            <v>УТ000085146</v>
          </cell>
          <cell r="B35" t="str">
            <v>AKSILIUM Камера IP-201 FPA (2.8) 2</v>
          </cell>
          <cell r="C35">
            <v>7810.0000000000009</v>
          </cell>
          <cell r="D35" t="str">
            <v>✓</v>
          </cell>
          <cell r="E35">
            <v>7810</v>
          </cell>
        </row>
        <row r="36">
          <cell r="A36" t="str">
            <v>УТ000085148</v>
          </cell>
          <cell r="B36" t="str">
            <v>AKSILIUM Камера IP-501 FPA (2.8) 1</v>
          </cell>
          <cell r="C36">
            <v>4560</v>
          </cell>
          <cell r="D36" t="str">
            <v>✓</v>
          </cell>
          <cell r="E36">
            <v>4560</v>
          </cell>
        </row>
        <row r="37">
          <cell r="A37" t="str">
            <v>УТ000107761</v>
          </cell>
          <cell r="B37" t="str">
            <v>AKSILIUM Камера IP-501 FPA (2.8) 2 (СБОРКА)</v>
          </cell>
          <cell r="C37">
            <v>8690</v>
          </cell>
          <cell r="D37" t="str">
            <v>✓</v>
          </cell>
          <cell r="E37">
            <v>8690</v>
          </cell>
        </row>
        <row r="38">
          <cell r="A38" t="str">
            <v>УТ000159118</v>
          </cell>
          <cell r="B38" t="str">
            <v>AKSILIUM Камера IP-501 FPM (2.8) 1</v>
          </cell>
          <cell r="C38">
            <v>4560</v>
          </cell>
          <cell r="E38">
            <v>4560</v>
          </cell>
        </row>
        <row r="39">
          <cell r="A39" t="str">
            <v>УТ000146629</v>
          </cell>
          <cell r="B39" t="str">
            <v>AKSILIUM Камера IP-202 FPM (3.6) 1H (ВНУТРЕННЯЯ)</v>
          </cell>
          <cell r="C39">
            <v>2926.0000000000005</v>
          </cell>
          <cell r="D39" t="str">
            <v>✓</v>
          </cell>
          <cell r="E39">
            <v>2926</v>
          </cell>
        </row>
        <row r="40">
          <cell r="A40" t="str">
            <v>УТ000153866</v>
          </cell>
          <cell r="B40" t="str">
            <v>AKSILIUM Камера IP-202 FPM (2.8) 1H (ВНУТРЕННЯЯ) (СБОРКА)</v>
          </cell>
          <cell r="C40">
            <v>2926.0000000000005</v>
          </cell>
          <cell r="E40">
            <v>2926</v>
          </cell>
        </row>
        <row r="41">
          <cell r="A41" t="str">
            <v>УТ000085150</v>
          </cell>
          <cell r="B41" t="str">
            <v>AKSILIUM Камера IP-202 FPA (2.8) 2</v>
          </cell>
          <cell r="C41">
            <v>8400</v>
          </cell>
          <cell r="D41" t="str">
            <v>✓</v>
          </cell>
          <cell r="E41">
            <v>8400</v>
          </cell>
        </row>
        <row r="42">
          <cell r="A42" t="str">
            <v>УТ000123431</v>
          </cell>
          <cell r="B42" t="str">
            <v>AKSILIUM Камера IP-302 FPM (2.8) 1 (металл+пластик)</v>
          </cell>
          <cell r="C42">
            <v>3800</v>
          </cell>
          <cell r="D42" t="str">
            <v>✓</v>
          </cell>
          <cell r="E42">
            <v>3800</v>
          </cell>
        </row>
        <row r="43">
          <cell r="A43" t="str">
            <v>УТ000130893</v>
          </cell>
          <cell r="B43" t="str">
            <v>AKSILIUM Камера IP-302 FPM (2.8) 1V</v>
          </cell>
          <cell r="C43">
            <v>4800</v>
          </cell>
          <cell r="D43" t="str">
            <v>✓</v>
          </cell>
          <cell r="E43">
            <v>4800</v>
          </cell>
        </row>
        <row r="44">
          <cell r="A44" t="str">
            <v>УТ000123434</v>
          </cell>
          <cell r="B44" t="str">
            <v>AKSILIUM Камера IP-402 FPA (2.8) 1</v>
          </cell>
          <cell r="C44">
            <v>6600.0000000000009</v>
          </cell>
          <cell r="D44" t="str">
            <v>✓</v>
          </cell>
          <cell r="E44">
            <v>6600</v>
          </cell>
        </row>
        <row r="45">
          <cell r="A45" t="str">
            <v>УТ000126055</v>
          </cell>
          <cell r="B45" t="str">
            <v>AKSILIUM Камера IP-402 FPM (2.8) 1 (металл + пластик)</v>
          </cell>
          <cell r="C45">
            <v>4500</v>
          </cell>
          <cell r="D45" t="str">
            <v>✓</v>
          </cell>
          <cell r="E45">
            <v>4500</v>
          </cell>
        </row>
        <row r="46">
          <cell r="A46" t="str">
            <v>УТ000123432</v>
          </cell>
          <cell r="B46" t="str">
            <v>AKSILIUM Камера IP-502 FPM (2.8) 1 (металл + пластик)</v>
          </cell>
          <cell r="C46">
            <v>5000</v>
          </cell>
          <cell r="D46" t="str">
            <v>✓</v>
          </cell>
          <cell r="E46">
            <v>5000</v>
          </cell>
        </row>
        <row r="47">
          <cell r="A47" t="str">
            <v>УТ000085145</v>
          </cell>
          <cell r="B47" t="str">
            <v>AKSILIUM Камера IP-502 FPA (2.8) 2</v>
          </cell>
          <cell r="C47">
            <v>8400</v>
          </cell>
          <cell r="D47" t="str">
            <v>выводить, сборка по запросу, не в каталог</v>
          </cell>
          <cell r="E47">
            <v>8400</v>
          </cell>
        </row>
        <row r="48">
          <cell r="A48" t="str">
            <v>УТ000135194</v>
          </cell>
          <cell r="B48" t="str">
            <v>AKSILIUM Камера IP-502 FPM (2.8) 2V</v>
          </cell>
          <cell r="C48">
            <v>8600</v>
          </cell>
          <cell r="D48" t="str">
            <v>✓</v>
          </cell>
          <cell r="E48">
            <v>8600</v>
          </cell>
        </row>
        <row r="49">
          <cell r="A49" t="str">
            <v>УТ000130898</v>
          </cell>
          <cell r="B49" t="str">
            <v>AKSILIUM Камера IP-502 FPM (2.8) 2V SD</v>
          </cell>
          <cell r="C49">
            <v>9300</v>
          </cell>
          <cell r="D49" t="str">
            <v>✓</v>
          </cell>
          <cell r="E49">
            <v>9300</v>
          </cell>
        </row>
        <row r="50">
          <cell r="A50" t="str">
            <v>УТ000130900</v>
          </cell>
          <cell r="B50" t="str">
            <v>AKSILIUM Камера IP-502 FPM (1.8) 2V</v>
          </cell>
          <cell r="C50">
            <v>10650</v>
          </cell>
          <cell r="D50" t="str">
            <v>✓</v>
          </cell>
          <cell r="E50">
            <v>10650</v>
          </cell>
        </row>
        <row r="51">
          <cell r="A51" t="str">
            <v>УТ000146631</v>
          </cell>
          <cell r="B51" t="str">
            <v>AKSILIUM Камера IP-802 FPM (2.8) 2V</v>
          </cell>
          <cell r="C51">
            <v>10800</v>
          </cell>
          <cell r="D51" t="str">
            <v>✓</v>
          </cell>
          <cell r="E51">
            <v>10800</v>
          </cell>
        </row>
        <row r="52">
          <cell r="A52" t="str">
            <v>УТ000146630</v>
          </cell>
          <cell r="B52" t="str">
            <v>AKSILIUM Камера IP-203 FPM (3.6) 1H</v>
          </cell>
          <cell r="C52">
            <v>3190.0000000000005</v>
          </cell>
          <cell r="D52" t="str">
            <v>✓</v>
          </cell>
          <cell r="E52">
            <v>3190</v>
          </cell>
        </row>
        <row r="53">
          <cell r="A53" t="str">
            <v>УТ000153867</v>
          </cell>
          <cell r="B53" t="str">
            <v>AKSILIUM Камера IP-203 FPM (2.8) 1H (СБОРКА)</v>
          </cell>
          <cell r="C53">
            <v>3190.0000000000005</v>
          </cell>
          <cell r="E53">
            <v>3190</v>
          </cell>
        </row>
        <row r="54">
          <cell r="A54" t="str">
            <v>УТ000085151</v>
          </cell>
          <cell r="B54" t="str">
            <v>AKSILIUM Камера IP-203 FP (2.8) 2</v>
          </cell>
          <cell r="C54">
            <v>8030.0000000000009</v>
          </cell>
          <cell r="D54" t="str">
            <v>✓</v>
          </cell>
          <cell r="E54">
            <v>8030</v>
          </cell>
        </row>
        <row r="55">
          <cell r="A55" t="str">
            <v>УТ000123436</v>
          </cell>
          <cell r="B55" t="str">
            <v>AKSILIUM Камера IP-303 FPM (2.8) 1 (металл + пластик)</v>
          </cell>
          <cell r="C55">
            <v>3800</v>
          </cell>
          <cell r="D55" t="str">
            <v>✓</v>
          </cell>
          <cell r="E55">
            <v>3800</v>
          </cell>
        </row>
        <row r="56">
          <cell r="A56" t="str">
            <v>УТ000129058</v>
          </cell>
          <cell r="B56" t="str">
            <v>AKSILIUM Камера IP-403 FPM (2.8) 1 (металл + пластик)</v>
          </cell>
          <cell r="C56">
            <v>4300</v>
          </cell>
          <cell r="D56" t="str">
            <v>✓</v>
          </cell>
          <cell r="E56">
            <v>4300</v>
          </cell>
        </row>
        <row r="57">
          <cell r="A57" t="str">
            <v>УТ000144061</v>
          </cell>
          <cell r="B57" t="str">
            <v>AKSILIUM Камера IP-403 FPMm (2.8) 1</v>
          </cell>
          <cell r="C57">
            <v>5100</v>
          </cell>
          <cell r="D57" t="str">
            <v>✓</v>
          </cell>
          <cell r="E57">
            <v>5100</v>
          </cell>
        </row>
        <row r="58">
          <cell r="A58" t="str">
            <v>УТ000123437</v>
          </cell>
          <cell r="B58" t="str">
            <v>AKSILIUM Камера IP-503 FPM (2.8) 1 (металл + пластик)</v>
          </cell>
          <cell r="C58">
            <v>5000</v>
          </cell>
          <cell r="D58" t="str">
            <v>✓</v>
          </cell>
          <cell r="E58">
            <v>5000</v>
          </cell>
        </row>
        <row r="59">
          <cell r="A59" t="str">
            <v>УТ000144062</v>
          </cell>
          <cell r="B59" t="str">
            <v>AKSILIUM Камера IP-503 FPMm (2.8) 1</v>
          </cell>
          <cell r="C59">
            <v>6490.0000000000009</v>
          </cell>
          <cell r="D59" t="str">
            <v>✓</v>
          </cell>
          <cell r="E59">
            <v>6490</v>
          </cell>
        </row>
        <row r="60">
          <cell r="A60" t="str">
            <v>УТ000137770</v>
          </cell>
          <cell r="B60" t="str">
            <v>AKSILIUM Камера IP-503 FPM (2.8) 2</v>
          </cell>
          <cell r="C60">
            <v>8600</v>
          </cell>
          <cell r="D60" t="str">
            <v>✓</v>
          </cell>
          <cell r="E60">
            <v>8600</v>
          </cell>
        </row>
        <row r="61">
          <cell r="A61" t="str">
            <v>УТ000135195</v>
          </cell>
          <cell r="B61" t="str">
            <v>AKSILIUM Камера IP-503 FPM (2.8) 2V</v>
          </cell>
          <cell r="C61">
            <v>8100</v>
          </cell>
          <cell r="D61" t="str">
            <v>✓</v>
          </cell>
          <cell r="E61">
            <v>8100</v>
          </cell>
        </row>
        <row r="62">
          <cell r="A62" t="str">
            <v>УТ000130899</v>
          </cell>
          <cell r="B62" t="str">
            <v>AKSILIUM Камера IP-503 FPM (2.8) 2V SD</v>
          </cell>
          <cell r="C62">
            <v>8900</v>
          </cell>
          <cell r="D62" t="str">
            <v>✓</v>
          </cell>
          <cell r="E62">
            <v>8900</v>
          </cell>
        </row>
        <row r="63">
          <cell r="A63" t="str">
            <v>УТ000114217</v>
          </cell>
          <cell r="B63" t="str">
            <v>AKSILIUM Камера IP-503 FMSW (2.8) 1 SD AI</v>
          </cell>
          <cell r="C63">
            <v>8800</v>
          </cell>
          <cell r="D63" t="str">
            <v>✓</v>
          </cell>
          <cell r="E63">
            <v>8800</v>
          </cell>
        </row>
        <row r="64">
          <cell r="A64" t="str">
            <v>УТ000133224</v>
          </cell>
          <cell r="B64" t="str">
            <v>AKSILIUM Камера IP-803 FPM (2.8) 2V</v>
          </cell>
          <cell r="C64">
            <v>11000</v>
          </cell>
          <cell r="D64" t="str">
            <v>✓</v>
          </cell>
          <cell r="E64">
            <v>11000</v>
          </cell>
        </row>
        <row r="65">
          <cell r="A65" t="str">
            <v>УТ000097916</v>
          </cell>
          <cell r="B65" t="str">
            <v>AKSILIUM Камера IP-201 VPA (2.8-12) 2  (СБОРКА)</v>
          </cell>
          <cell r="C65">
            <v>10010</v>
          </cell>
          <cell r="D65" t="str">
            <v>выводить, сборка по запросу, не в каталог</v>
          </cell>
          <cell r="E65">
            <v>10010</v>
          </cell>
        </row>
        <row r="66">
          <cell r="A66" t="str">
            <v>УТ000097918</v>
          </cell>
          <cell r="B66" t="str">
            <v>AKSILIUM Камера IP-501 VPA (2.8-12) 2  (СБОРКА)</v>
          </cell>
          <cell r="C66">
            <v>12089.000000000002</v>
          </cell>
          <cell r="D66" t="str">
            <v>✓</v>
          </cell>
          <cell r="E66">
            <v>12089</v>
          </cell>
        </row>
        <row r="67">
          <cell r="A67" t="str">
            <v>УТ000126188</v>
          </cell>
          <cell r="B67" t="str">
            <v>AKSILIUM Камера IP-402 VPA (2.8-12) 1  (СБОРКА)</v>
          </cell>
          <cell r="C67">
            <v>9790</v>
          </cell>
          <cell r="D67" t="str">
            <v>выводить, сборка по запросу, не в каталог</v>
          </cell>
          <cell r="E67">
            <v>9790</v>
          </cell>
        </row>
        <row r="68">
          <cell r="A68" t="str">
            <v>УТ000097926</v>
          </cell>
          <cell r="B68" t="str">
            <v>AKSILIUM Камера IP-502 VPA (2.8-12) 2  (СБОРКА)</v>
          </cell>
          <cell r="C68">
            <v>13200.000000000002</v>
          </cell>
          <cell r="D68" t="str">
            <v>✓</v>
          </cell>
          <cell r="E68">
            <v>13200</v>
          </cell>
        </row>
        <row r="69">
          <cell r="A69" t="str">
            <v>УТ000097922</v>
          </cell>
          <cell r="B69" t="str">
            <v>AKSILIUM Камера IP-502 VPA (2.8-12) 2  IK10 (СБОРКА)</v>
          </cell>
          <cell r="C69">
            <v>12100.000000000002</v>
          </cell>
          <cell r="D69" t="str">
            <v>✓</v>
          </cell>
          <cell r="E69">
            <v>12100</v>
          </cell>
        </row>
        <row r="70">
          <cell r="A70" t="str">
            <v>УТ000134334</v>
          </cell>
          <cell r="B70" t="str">
            <v>AKSILIUM Камера IP-502 VPA (5X) 2V SD Alm</v>
          </cell>
          <cell r="C70">
            <v>17100</v>
          </cell>
          <cell r="D70" t="str">
            <v>✓</v>
          </cell>
          <cell r="E70">
            <v>17100</v>
          </cell>
        </row>
        <row r="71">
          <cell r="A71" t="str">
            <v>УТ000103568</v>
          </cell>
          <cell r="B71" t="str">
            <v>AKSILIUM Камера IP-203 VP (2.8-12) 2  (СБОРКА)</v>
          </cell>
          <cell r="C71">
            <v>11770.000000000002</v>
          </cell>
          <cell r="D71" t="str">
            <v>✓</v>
          </cell>
          <cell r="E71">
            <v>11770</v>
          </cell>
        </row>
        <row r="72">
          <cell r="A72" t="str">
            <v>УТ000126190</v>
          </cell>
          <cell r="B72" t="str">
            <v>AKSILIUM Камера IP-403 VPA (2.8-12) 1  (СБОРКА)</v>
          </cell>
          <cell r="C72">
            <v>10769</v>
          </cell>
          <cell r="D72" t="str">
            <v>✓</v>
          </cell>
          <cell r="E72">
            <v>10769</v>
          </cell>
        </row>
        <row r="73">
          <cell r="A73" t="str">
            <v>УТ000097929</v>
          </cell>
          <cell r="B73" t="str">
            <v>AKSILIUM Камера IP-503 VP (2.8-12) 1  (СБОРКА)</v>
          </cell>
          <cell r="C73">
            <v>12980.000000000002</v>
          </cell>
          <cell r="D73" t="str">
            <v>✓</v>
          </cell>
          <cell r="E73">
            <v>12980</v>
          </cell>
        </row>
        <row r="74">
          <cell r="A74" t="str">
            <v>УТ000097930</v>
          </cell>
          <cell r="B74" t="str">
            <v>AKSILIUM Камера IP-503 VP (2.8-12) 2  (СБОРКА)</v>
          </cell>
          <cell r="C74">
            <v>13750.000000000002</v>
          </cell>
          <cell r="D74" t="str">
            <v>✓</v>
          </cell>
          <cell r="E74">
            <v>13750</v>
          </cell>
        </row>
        <row r="75">
          <cell r="A75" t="str">
            <v>УТ000138881</v>
          </cell>
          <cell r="B75" t="str">
            <v>AKSILIUM Камера IP-503 VPA (5X) 2</v>
          </cell>
          <cell r="C75">
            <v>15730.000000000002</v>
          </cell>
          <cell r="D75" t="str">
            <v>✓</v>
          </cell>
          <cell r="E75">
            <v>15730</v>
          </cell>
        </row>
        <row r="76">
          <cell r="A76" t="str">
            <v>УТ000141258</v>
          </cell>
          <cell r="B76" t="str">
            <v>AKSILIUM Камера IP-503 VPM (5X) 2V</v>
          </cell>
          <cell r="C76">
            <v>13500</v>
          </cell>
          <cell r="D76" t="str">
            <v>✓</v>
          </cell>
          <cell r="E76">
            <v>13500</v>
          </cell>
        </row>
        <row r="77">
          <cell r="A77" t="str">
            <v>УТ000130903</v>
          </cell>
          <cell r="B77" t="str">
            <v>AKSILIUM Камера IP-503 VPA (5X) 2V SD Alm</v>
          </cell>
          <cell r="C77">
            <v>17100</v>
          </cell>
          <cell r="D77" t="str">
            <v>✓</v>
          </cell>
          <cell r="E77">
            <v>17100</v>
          </cell>
        </row>
        <row r="78">
          <cell r="A78" t="str">
            <v>УТ000135397</v>
          </cell>
          <cell r="B78" t="str">
            <v>AKSILIUM Камера IP-503 VPA (10X) 2</v>
          </cell>
          <cell r="C78">
            <v>26950.000000000004</v>
          </cell>
          <cell r="D78" t="str">
            <v>✓</v>
          </cell>
          <cell r="E78">
            <v>26950</v>
          </cell>
        </row>
        <row r="79">
          <cell r="A79" t="str">
            <v>УТ000085160</v>
          </cell>
          <cell r="B79" t="str">
            <v>AKSILIUM Камера IP-507 PTZP (20X) 2 AI</v>
          </cell>
          <cell r="C79">
            <v>42500</v>
          </cell>
          <cell r="D79" t="str">
            <v>✓</v>
          </cell>
          <cell r="E79">
            <v>42500</v>
          </cell>
        </row>
        <row r="80">
          <cell r="A80" t="str">
            <v>УТ000113125</v>
          </cell>
          <cell r="B80" t="str">
            <v>AKSILIUM Камера IP-507 PTZP (25X) 2 AI</v>
          </cell>
          <cell r="C80">
            <v>62000</v>
          </cell>
          <cell r="D80" t="str">
            <v>✓</v>
          </cell>
          <cell r="E80">
            <v>62000</v>
          </cell>
        </row>
        <row r="81">
          <cell r="A81" t="str">
            <v>УТ000150576</v>
          </cell>
          <cell r="B81" t="str">
            <v>AKSILIUM Камера IP-801 VPM (2.7-13.5) 2V</v>
          </cell>
          <cell r="C81">
            <v>16500</v>
          </cell>
          <cell r="D81" t="str">
            <v>✓</v>
          </cell>
          <cell r="E81">
            <v>16500</v>
          </cell>
        </row>
        <row r="82">
          <cell r="A82" t="str">
            <v>УТ000150575</v>
          </cell>
          <cell r="B82" t="str">
            <v>AKSILIUM Камера IP-803 VPM (5X) 2V</v>
          </cell>
          <cell r="C82">
            <v>19800</v>
          </cell>
          <cell r="D82" t="str">
            <v>✓</v>
          </cell>
          <cell r="E82">
            <v>19800</v>
          </cell>
        </row>
        <row r="83">
          <cell r="A83" t="str">
            <v>УТ000132958</v>
          </cell>
          <cell r="B83" t="str">
            <v>AKSILIUM Камера IP-PT206</v>
          </cell>
          <cell r="C83">
            <v>3450</v>
          </cell>
          <cell r="D83" t="str">
            <v>✓</v>
          </cell>
          <cell r="E83">
            <v>3450</v>
          </cell>
        </row>
        <row r="84">
          <cell r="A84" t="str">
            <v>УТ000132957</v>
          </cell>
          <cell r="B84" t="str">
            <v>AKSILIUM Камера IP-PT408</v>
          </cell>
          <cell r="C84">
            <v>4500</v>
          </cell>
          <cell r="D84" t="str">
            <v>✓</v>
          </cell>
          <cell r="E84">
            <v>4500</v>
          </cell>
        </row>
        <row r="85">
          <cell r="A85" t="str">
            <v>УТ000065803</v>
          </cell>
          <cell r="B85" t="str">
            <v>AKSILIUM Коммутатор SP-6/P4 Lite</v>
          </cell>
          <cell r="C85">
            <v>2200</v>
          </cell>
          <cell r="D85" t="str">
            <v>✓</v>
          </cell>
          <cell r="E85">
            <v>2200</v>
          </cell>
        </row>
        <row r="86">
          <cell r="A86" t="str">
            <v>УТ000129525</v>
          </cell>
          <cell r="B86" t="str">
            <v>AKSILIUM Коммутатор SP-6/P4 Lite (S)</v>
          </cell>
          <cell r="C86">
            <v>2888</v>
          </cell>
          <cell r="D86" t="str">
            <v>✓</v>
          </cell>
          <cell r="E86">
            <v>2888</v>
          </cell>
        </row>
        <row r="87">
          <cell r="A87" t="str">
            <v>УТ000134819</v>
          </cell>
          <cell r="B87" t="str">
            <v>AKSILIUM Коммутатор SP-10/P8 (пер.)</v>
          </cell>
          <cell r="C87">
            <v>6100</v>
          </cell>
          <cell r="E87">
            <v>6100</v>
          </cell>
        </row>
        <row r="88">
          <cell r="A88" t="str">
            <v>УТ000141143</v>
          </cell>
          <cell r="B88" t="str">
            <v>AKSILIUM Коммутатор SPG-10/P8 Smart</v>
          </cell>
          <cell r="C88">
            <v>4600</v>
          </cell>
          <cell r="D88" t="str">
            <v>✓</v>
          </cell>
          <cell r="E88">
            <v>4600</v>
          </cell>
        </row>
        <row r="89">
          <cell r="A89" t="str">
            <v>УТ000150307</v>
          </cell>
          <cell r="B89" t="str">
            <v>AKSILIUM Коммутатор SPG-8/P8G-2 Smart</v>
          </cell>
          <cell r="C89">
            <v>7000</v>
          </cell>
          <cell r="D89" t="str">
            <v>✓</v>
          </cell>
          <cell r="E89">
            <v>7000</v>
          </cell>
        </row>
        <row r="90">
          <cell r="A90" t="str">
            <v>УТ000147846</v>
          </cell>
          <cell r="B90" t="str">
            <v>AKSILIUM Коммутатор SPG-18/P16-1 Smart</v>
          </cell>
          <cell r="C90">
            <v>11900</v>
          </cell>
          <cell r="D90" t="str">
            <v>✓</v>
          </cell>
          <cell r="E90">
            <v>11900</v>
          </cell>
        </row>
        <row r="91">
          <cell r="A91" t="str">
            <v>УТ000141149</v>
          </cell>
          <cell r="B91" t="str">
            <v>AKSILIUM Коммутатор SPG-26/P24G-2 Smart</v>
          </cell>
          <cell r="C91">
            <v>23100</v>
          </cell>
          <cell r="D91" t="str">
            <v>✓</v>
          </cell>
          <cell r="E91">
            <v>23100</v>
          </cell>
        </row>
        <row r="92">
          <cell r="A92" t="str">
            <v>УТ000101393</v>
          </cell>
          <cell r="B92" t="str">
            <v>AKSILIUM Коммутатор SP-6/P4 WP Lite (СБОРКА)</v>
          </cell>
          <cell r="C92">
            <v>6100</v>
          </cell>
          <cell r="D92" t="str">
            <v>✓</v>
          </cell>
          <cell r="E92">
            <v>6100</v>
          </cell>
        </row>
        <row r="93">
          <cell r="A93" t="str">
            <v>УТ000145818</v>
          </cell>
          <cell r="B93" t="str">
            <v>AKSILIUM Коммутатор SPG-10/P8 Smart WP (СБОРКА)</v>
          </cell>
          <cell r="C93">
            <v>9800</v>
          </cell>
          <cell r="D93" t="str">
            <v>✓</v>
          </cell>
          <cell r="E93">
            <v>9800</v>
          </cell>
        </row>
        <row r="94">
          <cell r="B94" t="str">
            <v>AKSILIUM Коммутатор SPG-8/P8G-2 Smart WP (СБОРКА)</v>
          </cell>
          <cell r="C94" t="e">
            <v>#N/A</v>
          </cell>
          <cell r="D94" t="str">
            <v>✓</v>
          </cell>
          <cell r="E94" t="str">
            <v>создать потом, по потребности</v>
          </cell>
        </row>
        <row r="95">
          <cell r="B95" t="str">
            <v>AKSILIUM Коммутатор SPG-18/P16-1 Smart WP (СБОРКА)</v>
          </cell>
          <cell r="C95" t="e">
            <v>#N/A</v>
          </cell>
          <cell r="D95" t="str">
            <v>✓</v>
          </cell>
          <cell r="E95" t="str">
            <v>создать потом, по потребности</v>
          </cell>
        </row>
        <row r="96">
          <cell r="A96" t="str">
            <v>Н0000040461</v>
          </cell>
          <cell r="B96" t="str">
            <v xml:space="preserve">AKSILIUM PoE-сплиттер </v>
          </cell>
          <cell r="C96">
            <v>620</v>
          </cell>
          <cell r="D96" t="str">
            <v>✓</v>
          </cell>
          <cell r="E96">
            <v>620</v>
          </cell>
        </row>
        <row r="97">
          <cell r="A97" t="str">
            <v>УТ000063629</v>
          </cell>
          <cell r="B97" t="str">
            <v>AKSILIUM PoE-удлинитель</v>
          </cell>
          <cell r="C97">
            <v>1650</v>
          </cell>
          <cell r="D97" t="str">
            <v>✓</v>
          </cell>
          <cell r="E97">
            <v>1650</v>
          </cell>
        </row>
        <row r="98">
          <cell r="A98" t="str">
            <v>УТ000105033</v>
          </cell>
          <cell r="B98" t="str">
            <v>AKSILIUM PoE-удлинитель (30Вт) 1/3</v>
          </cell>
          <cell r="C98">
            <v>1500</v>
          </cell>
          <cell r="D98" t="str">
            <v>✓</v>
          </cell>
          <cell r="E98">
            <v>1500</v>
          </cell>
        </row>
        <row r="99">
          <cell r="A99" t="str">
            <v>УТ000087622</v>
          </cell>
          <cell r="B99" t="str">
            <v>AKSILIUM PoE-инжектор (пассивный)</v>
          </cell>
          <cell r="C99">
            <v>1336</v>
          </cell>
          <cell r="D99" t="str">
            <v>✓</v>
          </cell>
          <cell r="E99">
            <v>1336</v>
          </cell>
        </row>
        <row r="100">
          <cell r="A100" t="str">
            <v>УТ000129535</v>
          </cell>
          <cell r="B100" t="str">
            <v>AKSILIUM PoE-инжектор (пассивный) (S)</v>
          </cell>
          <cell r="C100">
            <v>1660</v>
          </cell>
          <cell r="D100" t="str">
            <v>только прайс, в каталоге есть аналог</v>
          </cell>
          <cell r="E100">
            <v>1660</v>
          </cell>
        </row>
        <row r="101">
          <cell r="A101" t="str">
            <v>Н0000070715</v>
          </cell>
          <cell r="B101" t="str">
            <v>AKSILIUM Приемопередатчик TR (компл. 2 шт.)</v>
          </cell>
          <cell r="C101">
            <v>353</v>
          </cell>
          <cell r="D101" t="str">
            <v>✓</v>
          </cell>
          <cell r="E101">
            <v>353</v>
          </cell>
        </row>
        <row r="102">
          <cell r="A102" t="str">
            <v>УТ000029951</v>
          </cell>
          <cell r="B102" t="str">
            <v>AKSILIUM Разъем BNC c клеммной колодкой</v>
          </cell>
          <cell r="C102">
            <v>42.84</v>
          </cell>
          <cell r="D102" t="str">
            <v>✓</v>
          </cell>
          <cell r="E102">
            <v>42.84</v>
          </cell>
        </row>
        <row r="103">
          <cell r="A103" t="str">
            <v>Н0000037461</v>
          </cell>
          <cell r="B103" t="str">
            <v xml:space="preserve">AKSILIUM Разъем BNC с пружиной под винт </v>
          </cell>
          <cell r="C103">
            <v>44.88</v>
          </cell>
          <cell r="D103" t="str">
            <v>✓</v>
          </cell>
          <cell r="E103">
            <v>44.88</v>
          </cell>
        </row>
        <row r="104">
          <cell r="A104" t="str">
            <v>Н0000070714</v>
          </cell>
          <cell r="B104" t="str">
            <v>AKSILIUM Разъем питания Connector-12 вольт (мама)</v>
          </cell>
          <cell r="C104">
            <v>30</v>
          </cell>
          <cell r="D104" t="str">
            <v>✓</v>
          </cell>
          <cell r="E104">
            <v>30</v>
          </cell>
        </row>
        <row r="105">
          <cell r="A105" t="str">
            <v>Н0000072846</v>
          </cell>
          <cell r="B105" t="str">
            <v>AKSILIUM Разъем питания Connector-12 вольт (папа)</v>
          </cell>
          <cell r="C105">
            <v>29</v>
          </cell>
          <cell r="D105" t="str">
            <v>✓</v>
          </cell>
          <cell r="E105">
            <v>29</v>
          </cell>
        </row>
        <row r="106">
          <cell r="A106" t="str">
            <v>УТ000017142</v>
          </cell>
          <cell r="B106" t="str">
            <v>AKSILIUM Разъем T2-RCA ( под винт, "папа")</v>
          </cell>
          <cell r="C106">
            <v>38.76</v>
          </cell>
          <cell r="D106" t="str">
            <v>✓</v>
          </cell>
          <cell r="E106">
            <v>38.76</v>
          </cell>
        </row>
        <row r="107">
          <cell r="A107" t="str">
            <v>УТ000028009</v>
          </cell>
          <cell r="B107" t="str">
            <v xml:space="preserve">AKSILIUM Разветвитель 1-5 </v>
          </cell>
          <cell r="C107">
            <v>158.1</v>
          </cell>
          <cell r="D107" t="str">
            <v>✓</v>
          </cell>
          <cell r="E107">
            <v>158.1</v>
          </cell>
        </row>
        <row r="108">
          <cell r="A108" t="str">
            <v>Н0000061760</v>
          </cell>
          <cell r="B108" t="str">
            <v xml:space="preserve">AKSILIUM Разветвитель 1-8 </v>
          </cell>
          <cell r="C108">
            <v>316.2</v>
          </cell>
          <cell r="D108" t="str">
            <v>✓</v>
          </cell>
          <cell r="E108">
            <v>316.2</v>
          </cell>
        </row>
        <row r="109">
          <cell r="A109" t="str">
            <v>УТ000140183</v>
          </cell>
          <cell r="B109" t="str">
            <v>AKSILIUM монтажная коробка для камер JB Lite (Black)</v>
          </cell>
          <cell r="C109">
            <v>482.46000000000009</v>
          </cell>
          <cell r="D109" t="str">
            <v>✓</v>
          </cell>
          <cell r="E109">
            <v>482.46000000000009</v>
          </cell>
        </row>
        <row r="110">
          <cell r="A110" t="str">
            <v>УТ000080789</v>
          </cell>
          <cell r="B110" t="str">
            <v>AKSILIUM монтажная коробка для камер JB Lite (универсальная)</v>
          </cell>
          <cell r="C110">
            <v>482.46000000000009</v>
          </cell>
          <cell r="D110" t="str">
            <v>✓</v>
          </cell>
          <cell r="E110">
            <v>482.46000000000009</v>
          </cell>
        </row>
        <row r="111">
          <cell r="A111" t="str">
            <v>УТ000097696</v>
          </cell>
          <cell r="B111" t="str">
            <v>AKSILIUM монтажная коробка для камер JB Lite 2 (универсальная)</v>
          </cell>
          <cell r="C111">
            <v>785.40000000000009</v>
          </cell>
          <cell r="D111" t="str">
            <v>✓</v>
          </cell>
          <cell r="E111">
            <v>785.40000000000009</v>
          </cell>
        </row>
        <row r="112">
          <cell r="A112" t="str">
            <v>УТ000140185</v>
          </cell>
          <cell r="B112" t="str">
            <v>AKSILIUM монтажная коробка для камер JB Lite 3 (Black)</v>
          </cell>
          <cell r="C112">
            <v>583.44000000000005</v>
          </cell>
          <cell r="D112" t="str">
            <v>✓</v>
          </cell>
          <cell r="E112">
            <v>583.44000000000005</v>
          </cell>
        </row>
        <row r="113">
          <cell r="A113" t="str">
            <v>УТ000110864</v>
          </cell>
          <cell r="B113" t="str">
            <v>AKSILIUM монтажная коробка для камер JB Lite 3 (универсальная)</v>
          </cell>
          <cell r="C113">
            <v>583.44000000000005</v>
          </cell>
          <cell r="D113" t="str">
            <v>✓</v>
          </cell>
          <cell r="E113">
            <v>583.44000000000005</v>
          </cell>
        </row>
        <row r="114">
          <cell r="A114" t="str">
            <v>Н0000068852</v>
          </cell>
          <cell r="B114" t="str">
            <v xml:space="preserve">AKSILIUM Микрофон MIC-01 </v>
          </cell>
          <cell r="C114">
            <v>443.49742800000013</v>
          </cell>
          <cell r="D114" t="str">
            <v>✓</v>
          </cell>
          <cell r="E114">
            <v>443.49742800000013</v>
          </cell>
        </row>
        <row r="115">
          <cell r="A115" t="str">
            <v>УТ000080787</v>
          </cell>
          <cell r="B115" t="str">
            <v>AKSILIUM Микрофон MIC-05</v>
          </cell>
          <cell r="C115">
            <v>816</v>
          </cell>
          <cell r="D115" t="str">
            <v>✓</v>
          </cell>
          <cell r="E115">
            <v>816</v>
          </cell>
        </row>
        <row r="116">
          <cell r="A116" t="str">
            <v>УТ000144055</v>
          </cell>
          <cell r="B116" t="str">
            <v>AKSILIUM монтажный кронштейн для камер JB Lite 4 (универсальный)</v>
          </cell>
          <cell r="C116">
            <v>779.28</v>
          </cell>
          <cell r="D116" t="str">
            <v>✓</v>
          </cell>
          <cell r="E116">
            <v>779.28</v>
          </cell>
        </row>
        <row r="117">
          <cell r="A117" t="str">
            <v>УТ000077146</v>
          </cell>
          <cell r="B117" t="str">
            <v>AKSILIUM Кронштейн на столб S-1</v>
          </cell>
          <cell r="C117">
            <v>2311.3200000000002</v>
          </cell>
          <cell r="D117" t="str">
            <v>выводим, нет в каталоге, в прайсе пока оставляем</v>
          </cell>
          <cell r="E117">
            <v>2311.3200000000002</v>
          </cell>
        </row>
        <row r="118">
          <cell r="A118" t="str">
            <v>УТ000135233</v>
          </cell>
          <cell r="B118" t="str">
            <v>AKSILIUM Кронштейн универсальный N-1</v>
          </cell>
          <cell r="C118">
            <v>1514.7000000000003</v>
          </cell>
          <cell r="D118" t="str">
            <v>✓</v>
          </cell>
          <cell r="E118">
            <v>1514.7000000000003</v>
          </cell>
        </row>
        <row r="119">
          <cell r="A119" t="str">
            <v>УТ000135234</v>
          </cell>
          <cell r="B119" t="str">
            <v>AKSILIUM Кронштейн универсальный N-2</v>
          </cell>
          <cell r="C119">
            <v>2917.2000000000007</v>
          </cell>
          <cell r="D119" t="str">
            <v>✓</v>
          </cell>
          <cell r="E119">
            <v>2917.2000000000007</v>
          </cell>
        </row>
        <row r="120">
          <cell r="A120" t="str">
            <v>УТ000023702</v>
          </cell>
          <cell r="B120" t="str">
            <v>AKSILIUM Блок питания PS-12 10A Compact</v>
          </cell>
          <cell r="C120">
            <v>3000</v>
          </cell>
          <cell r="D120" t="str">
            <v>✓</v>
          </cell>
          <cell r="E120">
            <v>3000</v>
          </cell>
        </row>
        <row r="121">
          <cell r="A121" t="str">
            <v>УТ000017147</v>
          </cell>
          <cell r="B121" t="str">
            <v>AKSILIUM Блок питания PS-12 2A</v>
          </cell>
          <cell r="C121">
            <v>600</v>
          </cell>
          <cell r="D121" t="str">
            <v>✓</v>
          </cell>
          <cell r="E121">
            <v>600</v>
          </cell>
        </row>
        <row r="122">
          <cell r="A122" t="str">
            <v>УТ000145274</v>
          </cell>
          <cell r="B122" t="str">
            <v>AKSILIUM Блок питания PS-12 2A WP</v>
          </cell>
          <cell r="C122">
            <v>1313</v>
          </cell>
          <cell r="D122" t="str">
            <v>✓</v>
          </cell>
          <cell r="E122">
            <v>1313</v>
          </cell>
        </row>
        <row r="123">
          <cell r="A123" t="str">
            <v>УТ000026458</v>
          </cell>
          <cell r="B123" t="str">
            <v>AKSILIUM Блок питания PS-12 3A</v>
          </cell>
          <cell r="C123">
            <v>980</v>
          </cell>
          <cell r="D123" t="str">
            <v>✓</v>
          </cell>
          <cell r="E123">
            <v>980</v>
          </cell>
        </row>
        <row r="124">
          <cell r="A124" t="str">
            <v>УТ000017148</v>
          </cell>
          <cell r="B124" t="str">
            <v>AKSILIUM Блок питания PS-12 5A</v>
          </cell>
          <cell r="C124">
            <v>1500</v>
          </cell>
          <cell r="D124" t="str">
            <v>✓</v>
          </cell>
          <cell r="E124">
            <v>1500</v>
          </cell>
        </row>
        <row r="125">
          <cell r="A125" t="str">
            <v>УТ000017149</v>
          </cell>
          <cell r="B125" t="str">
            <v>AKSILIUM Блок питания PS-12 5A/4</v>
          </cell>
          <cell r="C125">
            <v>2709</v>
          </cell>
          <cell r="D125" t="str">
            <v>✓</v>
          </cell>
          <cell r="E125">
            <v>2709</v>
          </cell>
        </row>
        <row r="126">
          <cell r="A126" t="str">
            <v>УТ000101567</v>
          </cell>
          <cell r="B126" t="str">
            <v>AKSILIUM Блок питания PS-52 2.3A (для NVR с PoE)</v>
          </cell>
          <cell r="C126">
            <v>1890</v>
          </cell>
          <cell r="D126" t="str">
            <v>✓</v>
          </cell>
          <cell r="E126">
            <v>1890</v>
          </cell>
        </row>
        <row r="127">
          <cell r="A127" t="str">
            <v>УТ000076477</v>
          </cell>
          <cell r="B127" t="str">
            <v>AKSILIUM Блок питания PS-1215 Mini</v>
          </cell>
          <cell r="C127">
            <v>940</v>
          </cell>
          <cell r="D127" t="str">
            <v>✓</v>
          </cell>
          <cell r="E127">
            <v>940</v>
          </cell>
        </row>
        <row r="128">
          <cell r="A128" t="str">
            <v>Н0000061583</v>
          </cell>
          <cell r="B128" t="str">
            <v xml:space="preserve">AKSILIUM Блок питания PS-1220 </v>
          </cell>
          <cell r="C128">
            <v>1200</v>
          </cell>
          <cell r="D128" t="str">
            <v>✓</v>
          </cell>
          <cell r="E128">
            <v>1200</v>
          </cell>
        </row>
        <row r="129">
          <cell r="A129" t="str">
            <v>Н0000061582</v>
          </cell>
          <cell r="B129" t="str">
            <v xml:space="preserve">AKSILIUM Блок питания PS-1220 Mini </v>
          </cell>
          <cell r="C129">
            <v>1040</v>
          </cell>
          <cell r="D129" t="str">
            <v>✓</v>
          </cell>
          <cell r="E129">
            <v>1040</v>
          </cell>
        </row>
        <row r="130">
          <cell r="A130" t="str">
            <v>Н0000061586</v>
          </cell>
          <cell r="B130" t="str">
            <v>AKSILIUM Блок питания PS-1220 RM-7</v>
          </cell>
          <cell r="C130">
            <v>2377</v>
          </cell>
          <cell r="D130" t="str">
            <v>✓</v>
          </cell>
          <cell r="E130">
            <v>2377</v>
          </cell>
        </row>
        <row r="131">
          <cell r="A131" t="str">
            <v>Н0000061584</v>
          </cell>
          <cell r="B131" t="str">
            <v xml:space="preserve">AKSILIUM Блок питания PS-1230 </v>
          </cell>
          <cell r="C131">
            <v>1420</v>
          </cell>
          <cell r="D131" t="str">
            <v>✓</v>
          </cell>
          <cell r="E131">
            <v>1420</v>
          </cell>
        </row>
        <row r="132">
          <cell r="A132" t="str">
            <v>УТ000076479</v>
          </cell>
          <cell r="B132" t="str">
            <v>AKSILIUM Блок питания PS-1230 DIN</v>
          </cell>
          <cell r="C132">
            <v>2050</v>
          </cell>
          <cell r="D132" t="str">
            <v>✓</v>
          </cell>
          <cell r="E132">
            <v>2050</v>
          </cell>
        </row>
        <row r="133">
          <cell r="A133" t="str">
            <v>Н0000061587</v>
          </cell>
          <cell r="B133" t="str">
            <v xml:space="preserve">AKSILIUM Блок питания PS-1230 RM-7 </v>
          </cell>
          <cell r="C133">
            <v>2220</v>
          </cell>
          <cell r="D133" t="str">
            <v>✓</v>
          </cell>
          <cell r="E133">
            <v>2220</v>
          </cell>
        </row>
        <row r="134">
          <cell r="A134" t="str">
            <v>Н0000061585</v>
          </cell>
          <cell r="B134" t="str">
            <v xml:space="preserve">AKSILIUM Блок питания PS-1250 </v>
          </cell>
          <cell r="C134">
            <v>1990</v>
          </cell>
          <cell r="D134" t="str">
            <v>✓</v>
          </cell>
          <cell r="E134">
            <v>1990</v>
          </cell>
        </row>
        <row r="135">
          <cell r="A135" t="str">
            <v>Н0000062826</v>
          </cell>
          <cell r="B135" t="str">
            <v xml:space="preserve">AKSILIUM Блок питания PS-1250 RM-17 PRO (PROTECT) </v>
          </cell>
          <cell r="C135">
            <v>5500</v>
          </cell>
          <cell r="D135" t="str">
            <v>✓</v>
          </cell>
          <cell r="E135">
            <v>5500</v>
          </cell>
        </row>
        <row r="136">
          <cell r="A136" t="str">
            <v>Н0000061590</v>
          </cell>
          <cell r="B136" t="str">
            <v xml:space="preserve">AKSILIUM Блок питания PS-1250 RM-7 PRO (PROTECT) </v>
          </cell>
          <cell r="C136">
            <v>4400</v>
          </cell>
          <cell r="D136" t="str">
            <v>✓</v>
          </cell>
          <cell r="E136">
            <v>4400</v>
          </cell>
        </row>
        <row r="137">
          <cell r="A137" t="str">
            <v>Н0000061592</v>
          </cell>
          <cell r="B137" t="str">
            <v>AKSILIUM Блок питания PS-1280 RM-7/2 PRO (PROTECT)</v>
          </cell>
          <cell r="C137">
            <v>6344</v>
          </cell>
          <cell r="D137" t="str">
            <v>✓</v>
          </cell>
          <cell r="E137">
            <v>6344</v>
          </cell>
        </row>
        <row r="138">
          <cell r="A138" t="str">
            <v>УТ000042316</v>
          </cell>
          <cell r="B138" t="str">
            <v>AKSILIUM Кнопка выхода EX-101P</v>
          </cell>
          <cell r="C138">
            <v>135</v>
          </cell>
          <cell r="D138" t="str">
            <v>✓</v>
          </cell>
          <cell r="E138">
            <v>135</v>
          </cell>
        </row>
        <row r="139">
          <cell r="A139" t="str">
            <v>УТ000042318</v>
          </cell>
          <cell r="B139" t="str">
            <v>AKSILIUM Кнопка выхода EX-101M</v>
          </cell>
          <cell r="C139">
            <v>650</v>
          </cell>
          <cell r="D139" t="str">
            <v>✓</v>
          </cell>
          <cell r="E139">
            <v>650</v>
          </cell>
        </row>
        <row r="140">
          <cell r="A140" t="str">
            <v>УТ000042319</v>
          </cell>
          <cell r="B140" t="str">
            <v>AKSILIUM Кнопка выхода EX-101ML</v>
          </cell>
          <cell r="C140">
            <v>780</v>
          </cell>
          <cell r="D140" t="str">
            <v>✓</v>
          </cell>
          <cell r="E140">
            <v>780</v>
          </cell>
        </row>
        <row r="141">
          <cell r="A141" t="str">
            <v>УТ000158059</v>
          </cell>
          <cell r="B141" t="str">
            <v>AKSILIUM Кнопка выхода EX-101IPL</v>
          </cell>
          <cell r="C141">
            <v>1250</v>
          </cell>
          <cell r="D141" t="str">
            <v>✓</v>
          </cell>
          <cell r="E141">
            <v>1250</v>
          </cell>
        </row>
        <row r="142">
          <cell r="A142" t="str">
            <v>УТ000042321</v>
          </cell>
          <cell r="B142" t="str">
            <v>AKSILIUM Кнопка выхода EX-101SPL</v>
          </cell>
          <cell r="C142">
            <v>850</v>
          </cell>
          <cell r="D142" t="str">
            <v>✓</v>
          </cell>
          <cell r="E142">
            <v>850</v>
          </cell>
        </row>
        <row r="143">
          <cell r="A143" t="str">
            <v>УТ000143517</v>
          </cell>
          <cell r="B143" t="str">
            <v>AKSILIUM Кнопка выхода EX-101SPL (white)</v>
          </cell>
          <cell r="C143">
            <v>850</v>
          </cell>
          <cell r="D143" t="str">
            <v>✓</v>
          </cell>
          <cell r="E143">
            <v>850</v>
          </cell>
        </row>
        <row r="144">
          <cell r="A144" t="str">
            <v>УТ000143514</v>
          </cell>
          <cell r="B144" t="str">
            <v>AKSILIUM Кнопка выхода EX-101IM</v>
          </cell>
          <cell r="C144">
            <v>2050</v>
          </cell>
          <cell r="D144" t="str">
            <v>✓</v>
          </cell>
          <cell r="E144">
            <v>2050</v>
          </cell>
        </row>
        <row r="145">
          <cell r="A145" t="str">
            <v>УТ000143515</v>
          </cell>
          <cell r="B145" t="str">
            <v>AKSILIUM Кнопка выхода EX-201IM</v>
          </cell>
          <cell r="C145">
            <v>910</v>
          </cell>
          <cell r="D145" t="str">
            <v>✓</v>
          </cell>
          <cell r="E145">
            <v>910</v>
          </cell>
        </row>
        <row r="146">
          <cell r="A146" t="str">
            <v>УТ000099336</v>
          </cell>
          <cell r="B146" t="str">
            <v>AKSILIUM Монитор MAF-071 (White) (B)</v>
          </cell>
          <cell r="C146">
            <v>8300</v>
          </cell>
          <cell r="D146" t="str">
            <v>✓</v>
          </cell>
          <cell r="E146">
            <v>8300</v>
          </cell>
        </row>
        <row r="147">
          <cell r="A147" t="str">
            <v>УТ000105833</v>
          </cell>
          <cell r="B147" t="str">
            <v>AKSILIUM Монитор MMF-272 (White) (B)</v>
          </cell>
          <cell r="C147">
            <v>9700</v>
          </cell>
          <cell r="D147" t="str">
            <v>✓</v>
          </cell>
          <cell r="E147">
            <v>9700</v>
          </cell>
        </row>
        <row r="148">
          <cell r="A148" t="str">
            <v>УТ000119430</v>
          </cell>
          <cell r="B148" t="str">
            <v>AKSILIUM Монитор MMF-273 (White) WIFI (B)</v>
          </cell>
          <cell r="C148">
            <v>18500</v>
          </cell>
          <cell r="D148" t="str">
            <v>✓</v>
          </cell>
          <cell r="E148">
            <v>18500</v>
          </cell>
        </row>
        <row r="149">
          <cell r="A149" t="str">
            <v>УТ000149241</v>
          </cell>
          <cell r="B149" t="str">
            <v>AKSILIUM Беспроводной аудиодомофон ADP-01 (White)</v>
          </cell>
          <cell r="C149">
            <v>8568</v>
          </cell>
          <cell r="D149" t="str">
            <v>✓</v>
          </cell>
          <cell r="E149">
            <v>8568</v>
          </cell>
        </row>
        <row r="150">
          <cell r="A150" t="str">
            <v>УТ000070370</v>
          </cell>
          <cell r="B150" t="str">
            <v>AKSILIUM Вызывная панель CVBS-1 Bronze (1000TVL)</v>
          </cell>
          <cell r="C150">
            <v>5538.6</v>
          </cell>
          <cell r="D150" t="str">
            <v>✓</v>
          </cell>
          <cell r="E150">
            <v>5538.6</v>
          </cell>
        </row>
        <row r="151">
          <cell r="A151" t="str">
            <v>УТ000052130</v>
          </cell>
          <cell r="B151" t="str">
            <v>AKSILIUM Вызывная панель AHD-1 Bronze (1080P)</v>
          </cell>
          <cell r="C151">
            <v>6100</v>
          </cell>
          <cell r="D151" t="str">
            <v>✓</v>
          </cell>
          <cell r="E151">
            <v>6100</v>
          </cell>
        </row>
        <row r="152">
          <cell r="A152" t="str">
            <v>УТ000122712</v>
          </cell>
          <cell r="B152" t="str">
            <v>AKSILIUM Вызывная панель AHD-2 Black (1080P) (B)</v>
          </cell>
          <cell r="C152">
            <v>8600</v>
          </cell>
          <cell r="E152">
            <v>8600</v>
          </cell>
        </row>
        <row r="153">
          <cell r="A153" t="str">
            <v>УТ000122713</v>
          </cell>
          <cell r="B153" t="str">
            <v>AKSILIUM Вызывная панель AHD-2 Silver (1080P) (B)</v>
          </cell>
          <cell r="C153">
            <v>8600</v>
          </cell>
          <cell r="D153" t="str">
            <v>✓</v>
          </cell>
          <cell r="E153">
            <v>8600</v>
          </cell>
        </row>
        <row r="154">
          <cell r="A154" t="str">
            <v>УТ000119428</v>
          </cell>
          <cell r="B154" t="str">
            <v>AKSILIUM Вызывная панель AHD-2 Black (1080P) MF</v>
          </cell>
          <cell r="C154">
            <v>7200</v>
          </cell>
          <cell r="D154" t="str">
            <v>✓</v>
          </cell>
          <cell r="E154">
            <v>7200</v>
          </cell>
        </row>
        <row r="155">
          <cell r="A155" t="str">
            <v>УТ000070372</v>
          </cell>
          <cell r="B155" t="str">
            <v>AKSILIUM Вызывная панель AHD-2 Silver (1080P) 2</v>
          </cell>
          <cell r="C155">
            <v>8900</v>
          </cell>
          <cell r="D155" t="str">
            <v>✓</v>
          </cell>
          <cell r="E155">
            <v>8900</v>
          </cell>
        </row>
        <row r="156">
          <cell r="A156" t="str">
            <v>УТ000129378</v>
          </cell>
          <cell r="B156" t="str">
            <v>AKSILIUM Комплект видеодомофона MAF-071 Lite + CVBS-1</v>
          </cell>
          <cell r="C156">
            <v>12700</v>
          </cell>
          <cell r="D156" t="str">
            <v>✓</v>
          </cell>
          <cell r="E156">
            <v>12700</v>
          </cell>
        </row>
        <row r="157">
          <cell r="A157" t="str">
            <v>УТ000129379</v>
          </cell>
          <cell r="B157" t="str">
            <v>AKSILIUM Комплект видеодомофона MMF-271 + AHD-1</v>
          </cell>
          <cell r="C157">
            <v>16626</v>
          </cell>
          <cell r="D157" t="str">
            <v>✓</v>
          </cell>
          <cell r="E157">
            <v>16626</v>
          </cell>
        </row>
        <row r="158">
          <cell r="A158" t="str">
            <v>УТ000133006</v>
          </cell>
          <cell r="B158" t="str">
            <v>AKSILIUM Монитор IP-273 (Black)</v>
          </cell>
          <cell r="C158">
            <v>14280</v>
          </cell>
          <cell r="D158" t="str">
            <v>✓</v>
          </cell>
          <cell r="E158">
            <v>14280</v>
          </cell>
        </row>
        <row r="159">
          <cell r="A159" t="str">
            <v>УТ000133007</v>
          </cell>
          <cell r="B159" t="str">
            <v>AKSILIUM Вызывная панель IP-3</v>
          </cell>
          <cell r="C159">
            <v>12903</v>
          </cell>
          <cell r="D159" t="str">
            <v>✓</v>
          </cell>
          <cell r="E159">
            <v>12903</v>
          </cell>
        </row>
        <row r="160">
          <cell r="A160" t="str">
            <v>УТ000115654</v>
          </cell>
          <cell r="B160" t="str">
            <v>AKSILIUM Дверной доводчик DC-35</v>
          </cell>
          <cell r="C160">
            <v>1836</v>
          </cell>
          <cell r="D160" t="str">
            <v>✓</v>
          </cell>
          <cell r="E160">
            <v>1836</v>
          </cell>
        </row>
        <row r="161">
          <cell r="A161" t="str">
            <v>УТ000115655</v>
          </cell>
          <cell r="B161" t="str">
            <v>AKSILIUM Дверной доводчик DC-45</v>
          </cell>
          <cell r="C161">
            <v>2244</v>
          </cell>
          <cell r="D161" t="str">
            <v>✓</v>
          </cell>
          <cell r="E161">
            <v>2244</v>
          </cell>
        </row>
        <row r="162">
          <cell r="A162" t="str">
            <v>УТ000115649</v>
          </cell>
          <cell r="B162" t="str">
            <v>AKSILIUM Уголок для электромагнитного замка 180L</v>
          </cell>
          <cell r="C162">
            <v>707</v>
          </cell>
          <cell r="D162" t="str">
            <v>выводим, нет в каталоге, в прайсе пока оставляем</v>
          </cell>
          <cell r="E162">
            <v>707</v>
          </cell>
        </row>
        <row r="163">
          <cell r="A163" t="str">
            <v>УТ000130067</v>
          </cell>
          <cell r="B163" t="str">
            <v>AKSILIUM Уголок для электромагнитного замка 180M</v>
          </cell>
          <cell r="C163">
            <v>707</v>
          </cell>
          <cell r="D163" t="str">
            <v>выводим, нет в каталоге, в прайсе пока оставляем</v>
          </cell>
          <cell r="E163">
            <v>707</v>
          </cell>
        </row>
        <row r="164">
          <cell r="A164" t="str">
            <v>УТ000130065</v>
          </cell>
          <cell r="B164" t="str">
            <v>AKSILIUM Уголок для электромагнитного замка 300M</v>
          </cell>
          <cell r="C164">
            <v>950</v>
          </cell>
          <cell r="D164" t="str">
            <v>выводим, нет в каталоге, в прайсе пока оставляем</v>
          </cell>
          <cell r="E164">
            <v>950</v>
          </cell>
        </row>
        <row r="165">
          <cell r="A165" t="str">
            <v>УТ000115651</v>
          </cell>
          <cell r="B165" t="str">
            <v>AKSILIUM Уголок для электромагнитного замка 300L</v>
          </cell>
          <cell r="C165">
            <v>1224</v>
          </cell>
          <cell r="D165" t="str">
            <v>выводим, нет в каталоге, в прайсе пока оставляем</v>
          </cell>
          <cell r="E165">
            <v>1224</v>
          </cell>
        </row>
        <row r="166">
          <cell r="A166" t="str">
            <v>УТ000115653</v>
          </cell>
          <cell r="B166" t="str">
            <v>AKSILIUM Уголок для электромагнитного замка 500L</v>
          </cell>
          <cell r="C166">
            <v>2244</v>
          </cell>
          <cell r="D166" t="str">
            <v>выводим, нет в каталоге, в прайсе пока оставляем</v>
          </cell>
          <cell r="E166">
            <v>2244</v>
          </cell>
        </row>
        <row r="167">
          <cell r="A167" t="str">
            <v>УТ000130068</v>
          </cell>
          <cell r="B167" t="str">
            <v>AKSILIUM Уголок для электромагнитного замка 500M</v>
          </cell>
          <cell r="C167">
            <v>2187.9</v>
          </cell>
          <cell r="D167" t="str">
            <v>выводим, нет в каталоге, в прайсе пока оставляем</v>
          </cell>
          <cell r="E167">
            <v>2187.9</v>
          </cell>
        </row>
        <row r="168">
          <cell r="A168" t="str">
            <v>УТ000115648</v>
          </cell>
          <cell r="B168" t="str">
            <v>AKSILIUM Электромагнитный замок EML-180</v>
          </cell>
          <cell r="C168">
            <v>2300</v>
          </cell>
          <cell r="D168" t="str">
            <v>✓</v>
          </cell>
          <cell r="E168">
            <v>2300</v>
          </cell>
        </row>
        <row r="169">
          <cell r="A169" t="str">
            <v>УТ000115650</v>
          </cell>
          <cell r="B169" t="str">
            <v>AKSILIUM Электромагнитный замок EML-300</v>
          </cell>
          <cell r="C169">
            <v>3500</v>
          </cell>
          <cell r="D169" t="str">
            <v>выводим, нет в каталоге, в прайсе пока оставляем</v>
          </cell>
          <cell r="E169">
            <v>3500</v>
          </cell>
        </row>
        <row r="170">
          <cell r="A170" t="str">
            <v>УТ000115652</v>
          </cell>
          <cell r="B170" t="str">
            <v>AKSILIUM Электромагнитный замок EML-500</v>
          </cell>
          <cell r="C170">
            <v>8466</v>
          </cell>
          <cell r="D170" t="str">
            <v>выводим, нет в каталоге, в прайсе пока оставляем</v>
          </cell>
          <cell r="E170">
            <v>8466</v>
          </cell>
        </row>
        <row r="171">
          <cell r="A171" t="str">
            <v>УТ000142097</v>
          </cell>
          <cell r="B171" t="str">
            <v>AKSILIUM Электромагнитный замок EML-180 с уголком</v>
          </cell>
          <cell r="C171">
            <v>3000</v>
          </cell>
          <cell r="D171" t="str">
            <v>✓</v>
          </cell>
          <cell r="E171">
            <v>3000</v>
          </cell>
        </row>
        <row r="172">
          <cell r="A172" t="str">
            <v>УТ000147474</v>
          </cell>
          <cell r="B172" t="str">
            <v>AKSILIUM Электромагнитный замок EML-300 с уголком</v>
          </cell>
          <cell r="C172">
            <v>4050</v>
          </cell>
          <cell r="D172" t="str">
            <v>✓</v>
          </cell>
          <cell r="E172">
            <v>4050</v>
          </cell>
        </row>
        <row r="173">
          <cell r="A173" t="str">
            <v>УТ000146344</v>
          </cell>
          <cell r="B173" t="str">
            <v>AKSILIUM Электромагнитный замок EZ500 с уголком</v>
          </cell>
          <cell r="C173">
            <v>10098</v>
          </cell>
          <cell r="D173" t="str">
            <v>✓</v>
          </cell>
          <cell r="E173">
            <v>10098</v>
          </cell>
        </row>
        <row r="174">
          <cell r="A174" t="str">
            <v>УТ000104094</v>
          </cell>
          <cell r="B174" t="str">
            <v>AKSILIUM Блок питания PS-12 1A</v>
          </cell>
          <cell r="C174">
            <v>399</v>
          </cell>
          <cell r="D174" t="str">
            <v>✓</v>
          </cell>
          <cell r="E174">
            <v>399</v>
          </cell>
        </row>
        <row r="175">
          <cell r="A175" t="str">
            <v>УТ000143458</v>
          </cell>
          <cell r="B175" t="str">
            <v>AKSILIUM Брелок Em-Marine (без номеров, синий)</v>
          </cell>
          <cell r="C175">
            <v>20</v>
          </cell>
          <cell r="D175" t="str">
            <v>✓</v>
          </cell>
          <cell r="E175">
            <v>20</v>
          </cell>
        </row>
        <row r="176">
          <cell r="A176" t="str">
            <v>УТ000142695</v>
          </cell>
          <cell r="B176" t="str">
            <v>AKSILIUM Брелок Em-Marine (с номерами, синий)</v>
          </cell>
          <cell r="C176">
            <v>21</v>
          </cell>
          <cell r="D176" t="str">
            <v>✓</v>
          </cell>
          <cell r="E176">
            <v>21</v>
          </cell>
        </row>
        <row r="177">
          <cell r="A177" t="str">
            <v>УТ000142694</v>
          </cell>
          <cell r="B177" t="str">
            <v>AKSILIUM Брелок Mifare (без номеров, синий)</v>
          </cell>
          <cell r="C177">
            <v>19</v>
          </cell>
          <cell r="D177" t="str">
            <v>✓</v>
          </cell>
          <cell r="E177">
            <v>19</v>
          </cell>
        </row>
        <row r="178">
          <cell r="A178" t="str">
            <v>УТ000143459</v>
          </cell>
          <cell r="B178" t="str">
            <v>AKSILIUM Брелок Mifare Ultra (без номеров, синий)</v>
          </cell>
          <cell r="C178">
            <v>25</v>
          </cell>
          <cell r="E178">
            <v>25</v>
          </cell>
        </row>
        <row r="179">
          <cell r="A179" t="str">
            <v>УТ000147458</v>
          </cell>
          <cell r="B179" t="str">
            <v>AKSILIUM Брелок Mifare Ultra Light (без номеров, синий)</v>
          </cell>
          <cell r="C179">
            <v>25</v>
          </cell>
          <cell r="D179" t="str">
            <v>✓</v>
          </cell>
          <cell r="E179">
            <v>25</v>
          </cell>
        </row>
        <row r="180">
          <cell r="A180" t="str">
            <v>УТ000158058</v>
          </cell>
          <cell r="B180" t="str">
            <v>AKSILIUM Брелок Mifare (с номерами, синий)</v>
          </cell>
          <cell r="C180">
            <v>22</v>
          </cell>
          <cell r="E180">
            <v>22</v>
          </cell>
        </row>
        <row r="181">
          <cell r="A181" t="str">
            <v>УТ000142693</v>
          </cell>
          <cell r="B181" t="str">
            <v>AKSILIUM Карта Em-Marine толстая (с номерами)</v>
          </cell>
          <cell r="C181">
            <v>28</v>
          </cell>
          <cell r="D181" t="str">
            <v>✓</v>
          </cell>
          <cell r="E181">
            <v>28</v>
          </cell>
        </row>
        <row r="182">
          <cell r="A182" t="str">
            <v>УТ000142690</v>
          </cell>
          <cell r="B182" t="str">
            <v>AKSILIUM Карта Em-Marine тонкая (без номеров)</v>
          </cell>
          <cell r="C182">
            <v>21</v>
          </cell>
          <cell r="D182" t="str">
            <v>✓</v>
          </cell>
          <cell r="E182">
            <v>21</v>
          </cell>
        </row>
        <row r="183">
          <cell r="A183" t="str">
            <v>УТ000142691</v>
          </cell>
          <cell r="B183" t="str">
            <v>AKSILIUM Карта Em-Marine тонкая (с номерами)</v>
          </cell>
          <cell r="C183">
            <v>24</v>
          </cell>
          <cell r="D183" t="str">
            <v>выводим, нет в каталоге, в прайсе пока оставляем</v>
          </cell>
          <cell r="E183">
            <v>24</v>
          </cell>
        </row>
        <row r="184">
          <cell r="A184" t="str">
            <v>УТ000142692</v>
          </cell>
          <cell r="B184" t="str">
            <v>AKSILIUM Карта Mifare толстая (без номеров)</v>
          </cell>
          <cell r="C184">
            <v>38</v>
          </cell>
          <cell r="D184" t="str">
            <v>✓</v>
          </cell>
          <cell r="E184">
            <v>38</v>
          </cell>
        </row>
        <row r="185">
          <cell r="A185" t="str">
            <v>УТ000143457</v>
          </cell>
          <cell r="B185" t="str">
            <v>AKSILIUM Карта Mifare толстая (с номерами)</v>
          </cell>
          <cell r="C185">
            <v>28</v>
          </cell>
          <cell r="D185" t="str">
            <v>✓</v>
          </cell>
          <cell r="E185">
            <v>28</v>
          </cell>
        </row>
        <row r="186">
          <cell r="A186" t="str">
            <v>УТ000142689</v>
          </cell>
          <cell r="B186" t="str">
            <v>AKSILIUM Карта Mifare тонкая (без номеров)</v>
          </cell>
          <cell r="C186">
            <v>25</v>
          </cell>
          <cell r="D186" t="str">
            <v>✓</v>
          </cell>
          <cell r="E186">
            <v>25</v>
          </cell>
        </row>
        <row r="187">
          <cell r="A187" t="str">
            <v>УТ000142752</v>
          </cell>
          <cell r="B187" t="str">
            <v>AKSILIUM Ключи TM 1990 (черный)</v>
          </cell>
          <cell r="C187">
            <v>56</v>
          </cell>
          <cell r="D187" t="str">
            <v>✓</v>
          </cell>
          <cell r="E187">
            <v>56</v>
          </cell>
        </row>
        <row r="188">
          <cell r="A188" t="str">
            <v>УТ000151772</v>
          </cell>
          <cell r="B188" t="str">
            <v>AKSILIUM Контроллер C-TMWg (SI) без корпуса</v>
          </cell>
          <cell r="C188">
            <v>1440</v>
          </cell>
          <cell r="D188" t="str">
            <v>✓</v>
          </cell>
          <cell r="E188">
            <v>1440</v>
          </cell>
        </row>
        <row r="189">
          <cell r="A189" t="str">
            <v>УТ000151774</v>
          </cell>
          <cell r="B189" t="str">
            <v>AKSILIUM Контроллер кодонаборный со считывателем CRMK-E (SI)</v>
          </cell>
          <cell r="C189">
            <v>5650</v>
          </cell>
          <cell r="D189" t="str">
            <v>✓</v>
          </cell>
          <cell r="E189">
            <v>5650</v>
          </cell>
        </row>
        <row r="190">
          <cell r="A190" t="str">
            <v>УТ000151775</v>
          </cell>
          <cell r="B190" t="str">
            <v>AKSILIUM Контроллер сетевой CN-1 (S) без корпуса</v>
          </cell>
          <cell r="C190">
            <v>8100</v>
          </cell>
          <cell r="D190" t="str">
            <v>✓</v>
          </cell>
          <cell r="E190">
            <v>8100</v>
          </cell>
        </row>
        <row r="191">
          <cell r="A191" t="str">
            <v>УТ000151773</v>
          </cell>
          <cell r="B191" t="str">
            <v xml:space="preserve">AKSILIUM Контроллер со считывателем CRP-E (SI) </v>
          </cell>
          <cell r="C191">
            <v>4220</v>
          </cell>
          <cell r="D191" t="str">
            <v>✓</v>
          </cell>
          <cell r="E191">
            <v>4220</v>
          </cell>
        </row>
        <row r="192">
          <cell r="A192" t="str">
            <v>УТ000151771</v>
          </cell>
          <cell r="B192" t="str">
            <v>AKSILIUM Считыватель RM-EMH (S)</v>
          </cell>
          <cell r="C192">
            <v>5920</v>
          </cell>
          <cell r="D192" t="str">
            <v>✓</v>
          </cell>
          <cell r="E192">
            <v>5920</v>
          </cell>
        </row>
        <row r="193">
          <cell r="A193" t="str">
            <v>УТ000151768</v>
          </cell>
          <cell r="B193" t="str">
            <v>AKSILIUM Считыватель RP-E (F) черный</v>
          </cell>
          <cell r="C193">
            <v>1720</v>
          </cell>
          <cell r="D193" t="str">
            <v>✓</v>
          </cell>
          <cell r="E193">
            <v>1720</v>
          </cell>
        </row>
        <row r="194">
          <cell r="A194" t="str">
            <v>УТ000151769</v>
          </cell>
          <cell r="B194" t="str">
            <v>AKSILIUM Считыватель RP-E (S) черный</v>
          </cell>
          <cell r="C194">
            <v>1430</v>
          </cell>
          <cell r="D194" t="str">
            <v>✓</v>
          </cell>
          <cell r="E194">
            <v>1430</v>
          </cell>
        </row>
        <row r="195">
          <cell r="A195" t="str">
            <v>УТ000151770</v>
          </cell>
          <cell r="B195" t="str">
            <v>AKSILIUM Считыватель RP-M (F) черный</v>
          </cell>
          <cell r="C195">
            <v>1940</v>
          </cell>
          <cell r="D195" t="str">
            <v>✓</v>
          </cell>
          <cell r="E195">
            <v>1940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"/>
  <sheetViews>
    <sheetView tabSelected="1" zoomScale="85" zoomScaleNormal="85" workbookViewId="0">
      <pane ySplit="8" topLeftCell="A9" activePane="bottomLeft" state="frozen"/>
      <selection activeCell="G21" sqref="G21"/>
      <selection pane="bottomLeft" activeCell="L12" sqref="L12"/>
    </sheetView>
  </sheetViews>
  <sheetFormatPr defaultColWidth="10.5" defaultRowHeight="11.25"/>
  <cols>
    <col min="1" max="1" width="1.1640625" customWidth="1"/>
    <col min="2" max="2" width="44.33203125" customWidth="1"/>
    <col min="3" max="3" width="42" customWidth="1"/>
    <col min="4" max="4" width="30" customWidth="1"/>
    <col min="5" max="77" width="9.33203125" customWidth="1"/>
    <col min="78" max="79" width="10.5" customWidth="1"/>
  </cols>
  <sheetData>
    <row r="1" spans="1:79" ht="20.25" customHeight="1">
      <c r="A1" s="12"/>
      <c r="B1" s="154"/>
      <c r="C1" s="155"/>
      <c r="D1" s="15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20.25" customHeight="1">
      <c r="A2" s="12"/>
      <c r="B2" s="157"/>
      <c r="C2" s="158"/>
      <c r="D2" s="15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ht="20.25" customHeight="1">
      <c r="A3" s="12"/>
      <c r="B3" s="157"/>
      <c r="C3" s="158"/>
      <c r="D3" s="15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20.25" customHeight="1">
      <c r="A4" s="12"/>
      <c r="B4" s="157"/>
      <c r="C4" s="158"/>
      <c r="D4" s="15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</row>
    <row r="5" spans="1:79" ht="2.25" customHeight="1">
      <c r="A5" s="12"/>
      <c r="B5" s="157"/>
      <c r="C5" s="158"/>
      <c r="D5" s="15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</row>
    <row r="6" spans="1:79" ht="2.25" customHeight="1">
      <c r="A6" s="12"/>
      <c r="B6" s="157"/>
      <c r="C6" s="158"/>
      <c r="D6" s="15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</row>
    <row r="7" spans="1:79" ht="2.25" customHeight="1">
      <c r="A7" s="12"/>
      <c r="B7" s="157"/>
      <c r="C7" s="158"/>
      <c r="D7" s="15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79" ht="2.25" customHeight="1" thickBot="1">
      <c r="A8" s="12"/>
      <c r="B8" s="157"/>
      <c r="C8" s="158"/>
      <c r="D8" s="15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1:79" s="13" customFormat="1" ht="37.5" customHeight="1" thickBot="1">
      <c r="B9" s="160" t="s">
        <v>33</v>
      </c>
      <c r="C9" s="161"/>
      <c r="D9" s="75" t="s">
        <v>40</v>
      </c>
    </row>
    <row r="10" spans="1:79" s="13" customFormat="1" ht="24.95" customHeight="1">
      <c r="B10" s="162" t="s">
        <v>35</v>
      </c>
      <c r="C10" s="163"/>
      <c r="D10" s="76"/>
    </row>
    <row r="11" spans="1:79" s="13" customFormat="1" ht="24.95" customHeight="1">
      <c r="B11" s="162" t="s">
        <v>36</v>
      </c>
      <c r="C11" s="163"/>
      <c r="D11" s="76"/>
    </row>
    <row r="12" spans="1:79" s="13" customFormat="1" ht="24.95" customHeight="1">
      <c r="B12" s="166" t="s">
        <v>34</v>
      </c>
      <c r="C12" s="167"/>
      <c r="D12" s="76"/>
      <c r="E12" s="14"/>
    </row>
    <row r="13" spans="1:79" s="13" customFormat="1" ht="24.95" customHeight="1">
      <c r="B13" s="162" t="s">
        <v>37</v>
      </c>
      <c r="C13" s="163"/>
      <c r="D13" s="76"/>
    </row>
    <row r="14" spans="1:79" s="13" customFormat="1" ht="24.95" customHeight="1">
      <c r="B14" s="162" t="s">
        <v>38</v>
      </c>
      <c r="C14" s="163"/>
      <c r="D14" s="76"/>
    </row>
    <row r="15" spans="1:79" s="13" customFormat="1" ht="24.95" customHeight="1">
      <c r="B15" s="162" t="s">
        <v>6</v>
      </c>
      <c r="C15" s="163"/>
      <c r="D15" s="76"/>
    </row>
    <row r="16" spans="1:79" s="13" customFormat="1" ht="24.95" customHeight="1">
      <c r="B16" s="162" t="s">
        <v>16</v>
      </c>
      <c r="C16" s="163"/>
      <c r="D16" s="76"/>
    </row>
    <row r="17" spans="2:4" s="13" customFormat="1" ht="24.95" customHeight="1">
      <c r="B17" s="162" t="s">
        <v>4</v>
      </c>
      <c r="C17" s="163"/>
      <c r="D17" s="76"/>
    </row>
    <row r="18" spans="2:4" s="13" customFormat="1" ht="24.95" customHeight="1" thickBot="1">
      <c r="B18" s="164" t="s">
        <v>39</v>
      </c>
      <c r="C18" s="165"/>
      <c r="D18" s="76"/>
    </row>
  </sheetData>
  <mergeCells count="11">
    <mergeCell ref="B18:C18"/>
    <mergeCell ref="B10:C10"/>
    <mergeCell ref="B11:C11"/>
    <mergeCell ref="B13:C13"/>
    <mergeCell ref="B12:C12"/>
    <mergeCell ref="B14:C14"/>
    <mergeCell ref="B1:D8"/>
    <mergeCell ref="B9:C9"/>
    <mergeCell ref="B15:C15"/>
    <mergeCell ref="B16:C16"/>
    <mergeCell ref="B17:C17"/>
  </mergeCells>
  <hyperlinks>
    <hyperlink ref="B10" location="'IP-видеорегистраторы'!R1C1" display="IP-видеорегистраторы'!R1C1"/>
    <hyperlink ref="B11" location="'Гибридные видеорегистраторы'!R1C1" display="'Гибридные видеорегистраторы'!R1C1"/>
    <hyperlink ref="B13" location="'IP-Видеокамеры'!R1C1" display="'IP-Видеокамеры'!R1C1"/>
    <hyperlink ref="B14" location="'AHD-Видеокамеры'!R1C1" display="'AHD-Видеокамеры'!R1C1"/>
    <hyperlink ref="B15" location="'Блоки питания'!R1C1" display="'Блоки питания'!R1C1"/>
    <hyperlink ref="B16" location="'Сетевое оборудование'!R1C1" display="'Сетевое оборудование'!R1C1"/>
    <hyperlink ref="B17" location="'Прочее оборудование'!R1C1" display="'Прочее оборудование'!R1C1"/>
    <hyperlink ref="B18" location="СКУД!R1C1" display="СКУД!R1C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6"/>
  <sheetViews>
    <sheetView topLeftCell="A124" zoomScale="115" zoomScaleNormal="115" workbookViewId="0">
      <selection activeCell="M151" sqref="M151"/>
    </sheetView>
  </sheetViews>
  <sheetFormatPr defaultColWidth="9.33203125" defaultRowHeight="12.75"/>
  <cols>
    <col min="1" max="1" width="14.5" style="123" bestFit="1" customWidth="1"/>
    <col min="2" max="2" width="55.33203125" style="123" customWidth="1"/>
    <col min="3" max="3" width="9.33203125" style="153"/>
    <col min="4" max="16384" width="9.33203125" style="123"/>
  </cols>
  <sheetData>
    <row r="1" spans="1:3">
      <c r="A1" s="139" t="s">
        <v>369</v>
      </c>
      <c r="B1" s="139" t="s">
        <v>370</v>
      </c>
      <c r="C1" s="152" t="s">
        <v>319</v>
      </c>
    </row>
    <row r="2" spans="1:3" s="124" customFormat="1" ht="12.75" customHeight="1">
      <c r="A2" s="124" t="s">
        <v>96</v>
      </c>
      <c r="B2" s="124" t="s">
        <v>371</v>
      </c>
      <c r="C2" s="153">
        <f>VLOOKUP(A2,[1]Лист1!A$2:E$202,5,0)</f>
        <v>2299</v>
      </c>
    </row>
    <row r="3" spans="1:3" s="124" customFormat="1" ht="12.75" customHeight="1">
      <c r="A3" s="124" t="s">
        <v>97</v>
      </c>
      <c r="B3" s="124" t="s">
        <v>372</v>
      </c>
      <c r="C3" s="153">
        <f>VLOOKUP(A3,[1]Лист1!A$2:E$202,5,0)</f>
        <v>5016</v>
      </c>
    </row>
    <row r="4" spans="1:3" s="124" customFormat="1" ht="12.75" customHeight="1">
      <c r="A4" s="124" t="s">
        <v>192</v>
      </c>
      <c r="B4" s="124" t="s">
        <v>290</v>
      </c>
      <c r="C4" s="153">
        <f>VLOOKUP(A4,[1]Лист1!A$2:E$202,5,0)</f>
        <v>4895</v>
      </c>
    </row>
    <row r="5" spans="1:3" s="124" customFormat="1" ht="12.75" customHeight="1">
      <c r="A5" s="124" t="s">
        <v>373</v>
      </c>
      <c r="B5" s="124" t="s">
        <v>291</v>
      </c>
      <c r="C5" s="153">
        <f>VLOOKUP(A5,[1]Лист1!A$2:E$202,5,0)</f>
        <v>6820</v>
      </c>
    </row>
    <row r="6" spans="1:3" s="124" customFormat="1" ht="12.75" customHeight="1">
      <c r="A6" s="124" t="s">
        <v>98</v>
      </c>
      <c r="B6" s="124" t="s">
        <v>99</v>
      </c>
      <c r="C6" s="153">
        <f>VLOOKUP(A6,[1]Лист1!A$2:E$202,5,0)</f>
        <v>3443</v>
      </c>
    </row>
    <row r="7" spans="1:3" s="124" customFormat="1" ht="12.75" customHeight="1">
      <c r="A7" s="124" t="s">
        <v>100</v>
      </c>
      <c r="B7" s="124" t="s">
        <v>374</v>
      </c>
      <c r="C7" s="153">
        <f>VLOOKUP(A7,[1]Лист1!A$2:E$202,5,0)</f>
        <v>5060</v>
      </c>
    </row>
    <row r="8" spans="1:3" s="124" customFormat="1" ht="12.75" customHeight="1">
      <c r="A8" s="124" t="s">
        <v>200</v>
      </c>
      <c r="B8" s="124" t="s">
        <v>282</v>
      </c>
      <c r="C8" s="153">
        <f>VLOOKUP(A8,[1]Лист1!A$2:E$202,5,0)</f>
        <v>6325</v>
      </c>
    </row>
    <row r="9" spans="1:3" s="124" customFormat="1" ht="12.75" customHeight="1">
      <c r="A9" s="124" t="s">
        <v>204</v>
      </c>
      <c r="B9" s="124" t="s">
        <v>283</v>
      </c>
      <c r="C9" s="153">
        <f>VLOOKUP(A9,[1]Лист1!A$2:E$202,5,0)</f>
        <v>8195</v>
      </c>
    </row>
    <row r="10" spans="1:3" s="124" customFormat="1" ht="12.75" customHeight="1">
      <c r="A10" s="124" t="s">
        <v>101</v>
      </c>
      <c r="B10" s="124" t="s">
        <v>431</v>
      </c>
      <c r="C10" s="153">
        <f>VLOOKUP(A10,[1]Лист1!A$2:E$202,5,0)</f>
        <v>2750</v>
      </c>
    </row>
    <row r="11" spans="1:3" s="124" customFormat="1" ht="12.75" customHeight="1">
      <c r="A11" s="124" t="s">
        <v>102</v>
      </c>
      <c r="B11" s="124" t="s">
        <v>480</v>
      </c>
      <c r="C11" s="153">
        <f>VLOOKUP(A11,[1]Лист1!A$2:E$202,5,0)</f>
        <v>5280</v>
      </c>
    </row>
    <row r="12" spans="1:3" s="124" customFormat="1" ht="12.75" customHeight="1">
      <c r="A12" s="124" t="s">
        <v>102</v>
      </c>
      <c r="B12" s="124" t="s">
        <v>480</v>
      </c>
      <c r="C12" s="153">
        <f>VLOOKUP(A12,[1]Лист1!A$2:E$202,5,0)</f>
        <v>5280</v>
      </c>
    </row>
    <row r="13" spans="1:3" s="124" customFormat="1" ht="12.75" customHeight="1">
      <c r="A13" s="124" t="s">
        <v>206</v>
      </c>
      <c r="B13" s="124" t="s">
        <v>292</v>
      </c>
      <c r="C13" s="153">
        <f>VLOOKUP(A13,[1]Лист1!A$2:E$202,5,0)</f>
        <v>6820</v>
      </c>
    </row>
    <row r="14" spans="1:3" s="124" customFormat="1" ht="12.75" customHeight="1">
      <c r="A14" s="124" t="s">
        <v>103</v>
      </c>
      <c r="B14" s="124" t="s">
        <v>293</v>
      </c>
      <c r="C14" s="153">
        <f>VLOOKUP(A14,[1]Лист1!A$2:E$202,5,0)</f>
        <v>9460</v>
      </c>
    </row>
    <row r="15" spans="1:3" s="124" customFormat="1" ht="12.75" customHeight="1">
      <c r="A15" s="124" t="s">
        <v>201</v>
      </c>
      <c r="B15" s="124" t="s">
        <v>284</v>
      </c>
      <c r="C15" s="153">
        <f>VLOOKUP(A15,[1]Лист1!A$2:E$202,5,0)</f>
        <v>6765</v>
      </c>
    </row>
    <row r="16" spans="1:3" s="124" customFormat="1" ht="12.75" customHeight="1">
      <c r="A16" s="124" t="s">
        <v>202</v>
      </c>
      <c r="B16" s="124" t="s">
        <v>367</v>
      </c>
      <c r="C16" s="153">
        <f>VLOOKUP(A16,[1]Лист1!A$2:E$202,5,0)</f>
        <v>7689</v>
      </c>
    </row>
    <row r="17" spans="1:3" s="124" customFormat="1" ht="12.75" customHeight="1">
      <c r="A17" s="124" t="s">
        <v>229</v>
      </c>
      <c r="B17" s="124" t="s">
        <v>375</v>
      </c>
      <c r="C17" s="153">
        <f>VLOOKUP(A17,[1]Лист1!A$2:E$202,5,0)</f>
        <v>4895</v>
      </c>
    </row>
    <row r="18" spans="1:3" s="124" customFormat="1" ht="12.75" customHeight="1">
      <c r="A18" s="124" t="s">
        <v>203</v>
      </c>
      <c r="B18" s="124" t="s">
        <v>285</v>
      </c>
      <c r="C18" s="153">
        <f>VLOOKUP(A18,[1]Лист1!A$2:E$202,5,0)</f>
        <v>8745</v>
      </c>
    </row>
    <row r="19" spans="1:3" s="124" customFormat="1" ht="12.75" customHeight="1">
      <c r="A19" s="124" t="s">
        <v>214</v>
      </c>
      <c r="B19" s="124" t="s">
        <v>215</v>
      </c>
      <c r="C19" s="153">
        <f>VLOOKUP(A19,[1]Лист1!A$2:E$202,5,0)</f>
        <v>4290</v>
      </c>
    </row>
    <row r="20" spans="1:3" s="124" customFormat="1" ht="12.75" customHeight="1">
      <c r="A20" s="124" t="s">
        <v>272</v>
      </c>
      <c r="B20" s="124" t="s">
        <v>273</v>
      </c>
      <c r="C20" s="153">
        <f>VLOOKUP(A20,[1]Лист1!A$2:E$202,5,0)</f>
        <v>5500</v>
      </c>
    </row>
    <row r="21" spans="1:3" s="124" customFormat="1" ht="12.75" customHeight="1">
      <c r="A21" s="124" t="s">
        <v>210</v>
      </c>
      <c r="B21" s="124" t="s">
        <v>217</v>
      </c>
      <c r="C21" s="153">
        <f>VLOOKUP(A21,[1]Лист1!A$2:E$202,5,0)</f>
        <v>10120</v>
      </c>
    </row>
    <row r="22" spans="1:3" s="124" customFormat="1" ht="12.75" customHeight="1">
      <c r="A22" s="124" t="s">
        <v>376</v>
      </c>
      <c r="B22" s="124" t="s">
        <v>432</v>
      </c>
      <c r="C22" s="153">
        <f>VLOOKUP(A22,[1]Лист1!A$2:E$202,5,0)</f>
        <v>9460</v>
      </c>
    </row>
    <row r="23" spans="1:3" s="124" customFormat="1" ht="12.75" customHeight="1">
      <c r="A23" s="124" t="s">
        <v>143</v>
      </c>
      <c r="B23" s="124" t="s">
        <v>799</v>
      </c>
      <c r="C23" s="153">
        <f>VLOOKUP(A23,[1]Лист1!A$2:E$202,5,0)</f>
        <v>11605</v>
      </c>
    </row>
    <row r="24" spans="1:3" s="124" customFormat="1" ht="12.75" customHeight="1">
      <c r="A24" s="124" t="s">
        <v>456</v>
      </c>
      <c r="B24" s="124" t="s">
        <v>481</v>
      </c>
      <c r="C24" s="153">
        <f>VLOOKUP(A24,[1]Лист1!A$2:E$202,5,0)</f>
        <v>9400</v>
      </c>
    </row>
    <row r="25" spans="1:3" s="124" customFormat="1" ht="12.75" customHeight="1">
      <c r="A25" s="124" t="s">
        <v>145</v>
      </c>
      <c r="B25" s="124" t="s">
        <v>146</v>
      </c>
      <c r="C25" s="153">
        <f>VLOOKUP(A25,[1]Лист1!A$2:E$202,5,0)</f>
        <v>17700</v>
      </c>
    </row>
    <row r="26" spans="1:3" s="124" customFormat="1" ht="12.75" customHeight="1">
      <c r="A26" s="124" t="s">
        <v>144</v>
      </c>
      <c r="B26" s="124" t="s">
        <v>177</v>
      </c>
      <c r="C26" s="153">
        <f>VLOOKUP(A26,[1]Лист1!A$2:E$202,5,0)</f>
        <v>31500</v>
      </c>
    </row>
    <row r="27" spans="1:3" s="124" customFormat="1" ht="12.75" customHeight="1">
      <c r="A27" s="124" t="s">
        <v>309</v>
      </c>
      <c r="B27" s="124" t="s">
        <v>310</v>
      </c>
      <c r="C27" s="153">
        <f>VLOOKUP(A27,[1]Лист1!A$2:E$202,5,0)</f>
        <v>6700</v>
      </c>
    </row>
    <row r="28" spans="1:3" s="124" customFormat="1" ht="12.75" customHeight="1">
      <c r="A28" s="124" t="s">
        <v>569</v>
      </c>
      <c r="B28" s="124" t="s">
        <v>572</v>
      </c>
      <c r="C28" s="153">
        <f>VLOOKUP(A28,[1]Лист1!A$2:E$202,5,0)</f>
        <v>9990</v>
      </c>
    </row>
    <row r="29" spans="1:3" s="124" customFormat="1" ht="12.75" customHeight="1">
      <c r="A29" s="124" t="s">
        <v>178</v>
      </c>
      <c r="B29" s="124" t="s">
        <v>179</v>
      </c>
      <c r="C29" s="153">
        <f>VLOOKUP(A29,[1]Лист1!A$2:E$202,5,0)</f>
        <v>8850</v>
      </c>
    </row>
    <row r="30" spans="1:3" s="124" customFormat="1" ht="12.75" customHeight="1">
      <c r="A30" s="124" t="s">
        <v>147</v>
      </c>
      <c r="B30" s="124" t="s">
        <v>148</v>
      </c>
      <c r="C30" s="153">
        <f>VLOOKUP(A30,[1]Лист1!A$2:E$202,5,0)</f>
        <v>17050</v>
      </c>
    </row>
    <row r="31" spans="1:3" s="124" customFormat="1" ht="12.75" customHeight="1">
      <c r="A31" s="124" t="s">
        <v>574</v>
      </c>
      <c r="B31" s="124" t="s">
        <v>576</v>
      </c>
      <c r="C31" s="153">
        <f>VLOOKUP(A31,[1]Лист1!A$2:E$202,5,0)</f>
        <v>17100</v>
      </c>
    </row>
    <row r="32" spans="1:3" s="124" customFormat="1" ht="12.75" customHeight="1">
      <c r="A32" s="124" t="s">
        <v>585</v>
      </c>
      <c r="B32" s="124" t="s">
        <v>587</v>
      </c>
      <c r="C32" s="153">
        <f>VLOOKUP(A32,[1]Лист1!A$2:E$202,5,0)</f>
        <v>19500</v>
      </c>
    </row>
    <row r="33" spans="1:3" s="124" customFormat="1" ht="12.75" customHeight="1">
      <c r="A33" s="124" t="s">
        <v>589</v>
      </c>
      <c r="B33" s="124" t="s">
        <v>591</v>
      </c>
      <c r="C33" s="153">
        <f>VLOOKUP(A33,[1]Лист1!A$2:E$202,5,0)</f>
        <v>40000</v>
      </c>
    </row>
    <row r="34" spans="1:3" s="124" customFormat="1" ht="12.75" customHeight="1">
      <c r="A34" s="124" t="s">
        <v>360</v>
      </c>
      <c r="B34" s="124" t="s">
        <v>377</v>
      </c>
      <c r="C34" s="153">
        <f>VLOOKUP(A34,[1]Лист1!A$2:E$202,5,0)</f>
        <v>95000</v>
      </c>
    </row>
    <row r="35" spans="1:3" s="124" customFormat="1" ht="12.75" customHeight="1">
      <c r="A35" s="124" t="s">
        <v>104</v>
      </c>
      <c r="B35" s="124" t="s">
        <v>482</v>
      </c>
      <c r="C35" s="153">
        <f>VLOOKUP(A35,[1]Лист1!A$2:E$202,5,0)</f>
        <v>7810</v>
      </c>
    </row>
    <row r="36" spans="1:3" s="124" customFormat="1" ht="12.75" customHeight="1">
      <c r="A36" s="124" t="s">
        <v>108</v>
      </c>
      <c r="B36" s="124" t="s">
        <v>109</v>
      </c>
      <c r="C36" s="153">
        <f>VLOOKUP(A36,[1]Лист1!A$2:E$202,5,0)</f>
        <v>4560</v>
      </c>
    </row>
    <row r="37" spans="1:3" s="124" customFormat="1" ht="12.75" customHeight="1">
      <c r="A37" s="124" t="s">
        <v>287</v>
      </c>
      <c r="B37" s="124" t="s">
        <v>378</v>
      </c>
      <c r="C37" s="153">
        <f>VLOOKUP(A37,[1]Лист1!A$2:E$202,5,0)</f>
        <v>8690</v>
      </c>
    </row>
    <row r="38" spans="1:3" s="124" customFormat="1" ht="12.75" customHeight="1">
      <c r="A38" s="124" t="s">
        <v>810</v>
      </c>
      <c r="B38" s="124" t="s">
        <v>811</v>
      </c>
      <c r="C38" s="153">
        <f>VLOOKUP(A38,[1]Лист1!A$2:E$202,5,0)</f>
        <v>4560</v>
      </c>
    </row>
    <row r="39" spans="1:3" s="124" customFormat="1" ht="12.75" customHeight="1">
      <c r="A39" s="124" t="s">
        <v>563</v>
      </c>
      <c r="B39" s="124" t="s">
        <v>624</v>
      </c>
      <c r="C39" s="153">
        <f>VLOOKUP(A39,[1]Лист1!A$2:E$202,5,0)</f>
        <v>2926</v>
      </c>
    </row>
    <row r="40" spans="1:3" s="124" customFormat="1" ht="12.75" customHeight="1">
      <c r="A40" s="124" t="s">
        <v>625</v>
      </c>
      <c r="B40" s="124" t="s">
        <v>626</v>
      </c>
      <c r="C40" s="153">
        <f>VLOOKUP(A40,[1]Лист1!A$2:E$202,5,0)</f>
        <v>2926</v>
      </c>
    </row>
    <row r="41" spans="1:3" s="124" customFormat="1" ht="12.75" customHeight="1">
      <c r="A41" s="124" t="s">
        <v>105</v>
      </c>
      <c r="B41" s="124" t="s">
        <v>106</v>
      </c>
      <c r="C41" s="153">
        <f>VLOOKUP(A41,[1]Лист1!A$2:E$202,5,0)</f>
        <v>8400</v>
      </c>
    </row>
    <row r="42" spans="1:3" s="124" customFormat="1" ht="12.75" customHeight="1">
      <c r="A42" s="124" t="s">
        <v>105</v>
      </c>
      <c r="B42" s="124" t="s">
        <v>106</v>
      </c>
      <c r="C42" s="153">
        <f>VLOOKUP(A42,[1]Лист1!A$2:E$202,5,0)</f>
        <v>8400</v>
      </c>
    </row>
    <row r="43" spans="1:3" s="124" customFormat="1" ht="12.75" customHeight="1">
      <c r="A43" s="124" t="s">
        <v>296</v>
      </c>
      <c r="B43" s="124" t="s">
        <v>379</v>
      </c>
      <c r="C43" s="153">
        <f>VLOOKUP(A43,[1]Лист1!A$2:E$202,5,0)</f>
        <v>3800</v>
      </c>
    </row>
    <row r="44" spans="1:3" s="124" customFormat="1" ht="12.75" customHeight="1">
      <c r="A44" s="124" t="s">
        <v>343</v>
      </c>
      <c r="B44" s="124" t="s">
        <v>342</v>
      </c>
      <c r="C44" s="153">
        <f>VLOOKUP(A44,[1]Лист1!A$2:E$202,5,0)</f>
        <v>4800</v>
      </c>
    </row>
    <row r="45" spans="1:3" s="124" customFormat="1" ht="12.75" customHeight="1">
      <c r="A45" s="124" t="s">
        <v>294</v>
      </c>
      <c r="B45" s="124" t="s">
        <v>295</v>
      </c>
      <c r="C45" s="153">
        <f>VLOOKUP(A45,[1]Лист1!A$2:E$202,5,0)</f>
        <v>6600</v>
      </c>
    </row>
    <row r="46" spans="1:3" s="124" customFormat="1" ht="12.75" customHeight="1">
      <c r="A46" s="124" t="s">
        <v>313</v>
      </c>
      <c r="B46" s="124" t="s">
        <v>314</v>
      </c>
      <c r="C46" s="153">
        <f>VLOOKUP(A46,[1]Лист1!A$2:E$202,5,0)</f>
        <v>4500</v>
      </c>
    </row>
    <row r="47" spans="1:3" s="124" customFormat="1" ht="12.75" customHeight="1">
      <c r="A47" s="124" t="s">
        <v>302</v>
      </c>
      <c r="B47" s="124" t="s">
        <v>317</v>
      </c>
      <c r="C47" s="153">
        <f>VLOOKUP(A47,[1]Лист1!A$2:E$202,5,0)</f>
        <v>5000</v>
      </c>
    </row>
    <row r="48" spans="1:3" s="124" customFormat="1" ht="12.75" customHeight="1">
      <c r="A48" s="124" t="s">
        <v>380</v>
      </c>
      <c r="B48" s="124" t="s">
        <v>381</v>
      </c>
      <c r="C48" s="153">
        <f>VLOOKUP(A48,[1]Лист1!A$2:E$202,5,0)</f>
        <v>8600</v>
      </c>
    </row>
    <row r="49" spans="1:3" s="124" customFormat="1" ht="12.75" customHeight="1">
      <c r="A49" s="124" t="s">
        <v>344</v>
      </c>
      <c r="B49" s="124" t="s">
        <v>345</v>
      </c>
      <c r="C49" s="153">
        <f>VLOOKUP(A49,[1]Лист1!A$2:E$202,5,0)</f>
        <v>9300</v>
      </c>
    </row>
    <row r="50" spans="1:3" s="124" customFormat="1" ht="12.75" customHeight="1">
      <c r="A50" s="124" t="s">
        <v>110</v>
      </c>
      <c r="B50" s="124" t="s">
        <v>483</v>
      </c>
      <c r="C50" s="153">
        <f>VLOOKUP(A50,[1]Лист1!A$2:E$202,5,0)</f>
        <v>8400</v>
      </c>
    </row>
    <row r="51" spans="1:3" s="124" customFormat="1" ht="12.75" customHeight="1">
      <c r="A51" s="124" t="s">
        <v>346</v>
      </c>
      <c r="B51" s="124" t="s">
        <v>347</v>
      </c>
      <c r="C51" s="153">
        <f>VLOOKUP(A51,[1]Лист1!A$2:E$202,5,0)</f>
        <v>10650</v>
      </c>
    </row>
    <row r="52" spans="1:3" s="124" customFormat="1" ht="12.75" customHeight="1">
      <c r="A52" s="124" t="s">
        <v>564</v>
      </c>
      <c r="B52" s="124" t="s">
        <v>565</v>
      </c>
      <c r="C52" s="153">
        <f>VLOOKUP(A52,[1]Лист1!A$2:E$202,5,0)</f>
        <v>3190</v>
      </c>
    </row>
    <row r="53" spans="1:3" s="124" customFormat="1" ht="12.75" customHeight="1">
      <c r="A53" s="124" t="s">
        <v>627</v>
      </c>
      <c r="B53" s="124" t="s">
        <v>628</v>
      </c>
      <c r="C53" s="153">
        <f>VLOOKUP(A53,[1]Лист1!A$2:E$202,5,0)</f>
        <v>3190</v>
      </c>
    </row>
    <row r="54" spans="1:3" s="124" customFormat="1" ht="12.75" customHeight="1">
      <c r="A54" s="124" t="s">
        <v>107</v>
      </c>
      <c r="B54" s="124" t="s">
        <v>484</v>
      </c>
      <c r="C54" s="153">
        <f>VLOOKUP(A54,[1]Лист1!A$2:E$202,5,0)</f>
        <v>8030</v>
      </c>
    </row>
    <row r="55" spans="1:3" s="124" customFormat="1" ht="12.75" customHeight="1">
      <c r="A55" s="124" t="s">
        <v>297</v>
      </c>
      <c r="B55" s="124" t="s">
        <v>382</v>
      </c>
      <c r="C55" s="153">
        <f>VLOOKUP(A55,[1]Лист1!A$2:E$202,5,0)</f>
        <v>3800</v>
      </c>
    </row>
    <row r="56" spans="1:3" s="124" customFormat="1" ht="12.75" customHeight="1">
      <c r="A56" s="124" t="s">
        <v>315</v>
      </c>
      <c r="B56" s="124" t="s">
        <v>316</v>
      </c>
      <c r="C56" s="153">
        <f>VLOOKUP(A56,[1]Лист1!A$2:E$202,5,0)</f>
        <v>4300</v>
      </c>
    </row>
    <row r="57" spans="1:3" s="124" customFormat="1" ht="12.75" customHeight="1">
      <c r="A57" s="124" t="s">
        <v>460</v>
      </c>
      <c r="B57" s="124" t="s">
        <v>485</v>
      </c>
      <c r="C57" s="153">
        <f>VLOOKUP(A57,[1]Лист1!A$2:E$202,5,0)</f>
        <v>5100</v>
      </c>
    </row>
    <row r="58" spans="1:3" s="124" customFormat="1" ht="12.75" customHeight="1">
      <c r="A58" s="124" t="s">
        <v>303</v>
      </c>
      <c r="B58" s="124" t="s">
        <v>318</v>
      </c>
      <c r="C58" s="153">
        <f>VLOOKUP(A58,[1]Лист1!A$2:E$202,5,0)</f>
        <v>5000</v>
      </c>
    </row>
    <row r="59" spans="1:3" s="124" customFormat="1" ht="12.75" customHeight="1">
      <c r="A59" s="124" t="s">
        <v>463</v>
      </c>
      <c r="B59" s="124" t="s">
        <v>486</v>
      </c>
      <c r="C59" s="153">
        <f>VLOOKUP(A59,[1]Лист1!A$2:E$202,5,0)</f>
        <v>6490</v>
      </c>
    </row>
    <row r="60" spans="1:3" s="124" customFormat="1" ht="12.75" customHeight="1">
      <c r="A60" s="124" t="s">
        <v>311</v>
      </c>
      <c r="B60" s="124" t="s">
        <v>312</v>
      </c>
      <c r="C60" s="153">
        <f>VLOOKUP(A60,[1]Лист1!A$2:E$202,5,0)</f>
        <v>8800</v>
      </c>
    </row>
    <row r="61" spans="1:3" s="124" customFormat="1" ht="12.75" customHeight="1">
      <c r="A61" s="124" t="s">
        <v>464</v>
      </c>
      <c r="B61" s="124" t="s">
        <v>487</v>
      </c>
      <c r="C61" s="153">
        <f>VLOOKUP(A61,[1]Лист1!A$2:E$202,5,0)</f>
        <v>8600</v>
      </c>
    </row>
    <row r="62" spans="1:3" s="124" customFormat="1" ht="12.75" customHeight="1">
      <c r="A62" s="124" t="s">
        <v>383</v>
      </c>
      <c r="B62" s="124" t="s">
        <v>384</v>
      </c>
      <c r="C62" s="153">
        <f>VLOOKUP(A62,[1]Лист1!A$2:E$202,5,0)</f>
        <v>8100</v>
      </c>
    </row>
    <row r="63" spans="1:3" s="124" customFormat="1" ht="12.75" customHeight="1">
      <c r="A63" s="124" t="s">
        <v>348</v>
      </c>
      <c r="B63" s="124" t="s">
        <v>349</v>
      </c>
      <c r="C63" s="153">
        <f>VLOOKUP(A63,[1]Лист1!A$2:E$202,5,0)</f>
        <v>8900</v>
      </c>
    </row>
    <row r="64" spans="1:3" s="124" customFormat="1" ht="12.75" customHeight="1">
      <c r="A64" s="124" t="s">
        <v>634</v>
      </c>
      <c r="B64" s="124" t="s">
        <v>635</v>
      </c>
      <c r="C64" s="153">
        <f>VLOOKUP(A64,[1]Лист1!A$2:E$202,5,0)</f>
        <v>16500</v>
      </c>
    </row>
    <row r="65" spans="1:3" s="124" customFormat="1" ht="12.75" customHeight="1">
      <c r="A65" s="124" t="s">
        <v>567</v>
      </c>
      <c r="B65" s="124" t="s">
        <v>568</v>
      </c>
      <c r="C65" s="153">
        <f>VLOOKUP(A65,[1]Лист1!A$2:E$202,5,0)</f>
        <v>10800</v>
      </c>
    </row>
    <row r="66" spans="1:3" s="124" customFormat="1" ht="12.75" customHeight="1">
      <c r="A66" s="124" t="s">
        <v>385</v>
      </c>
      <c r="B66" s="124" t="s">
        <v>386</v>
      </c>
      <c r="C66" s="153">
        <f>VLOOKUP(A66,[1]Лист1!A$2:E$202,5,0)</f>
        <v>11000</v>
      </c>
    </row>
    <row r="67" spans="1:3" s="124" customFormat="1" ht="12.75" customHeight="1">
      <c r="A67" s="124" t="s">
        <v>632</v>
      </c>
      <c r="B67" s="124" t="s">
        <v>633</v>
      </c>
      <c r="C67" s="153">
        <f>VLOOKUP(A67,[1]Лист1!A$2:E$202,5,0)</f>
        <v>19800</v>
      </c>
    </row>
    <row r="68" spans="1:3" s="124" customFormat="1" ht="12.75" customHeight="1">
      <c r="A68" s="124" t="s">
        <v>194</v>
      </c>
      <c r="B68" s="124" t="s">
        <v>286</v>
      </c>
      <c r="C68" s="153">
        <f>VLOOKUP(A68,[1]Лист1!A$2:E$202,5,0)</f>
        <v>10010</v>
      </c>
    </row>
    <row r="69" spans="1:3" s="124" customFormat="1" ht="12.75" customHeight="1">
      <c r="A69" s="124" t="s">
        <v>195</v>
      </c>
      <c r="B69" s="124" t="s">
        <v>288</v>
      </c>
      <c r="C69" s="153">
        <f>VLOOKUP(A69,[1]Лист1!A$2:E$202,5,0)</f>
        <v>12089</v>
      </c>
    </row>
    <row r="70" spans="1:3" s="124" customFormat="1" ht="12.75" customHeight="1">
      <c r="A70" s="124" t="s">
        <v>327</v>
      </c>
      <c r="B70" s="124" t="s">
        <v>328</v>
      </c>
      <c r="C70" s="153">
        <f>VLOOKUP(A70,[1]Лист1!A$2:E$202,5,0)</f>
        <v>9790</v>
      </c>
    </row>
    <row r="71" spans="1:3" s="124" customFormat="1" ht="12.75" customHeight="1">
      <c r="A71" s="124" t="s">
        <v>196</v>
      </c>
      <c r="B71" s="124" t="s">
        <v>218</v>
      </c>
      <c r="C71" s="153">
        <f>VLOOKUP(A71,[1]Лист1!A$2:E$202,5,0)</f>
        <v>13200</v>
      </c>
    </row>
    <row r="72" spans="1:3" s="124" customFormat="1" ht="12.75" customHeight="1">
      <c r="A72" s="124" t="s">
        <v>197</v>
      </c>
      <c r="B72" s="124" t="s">
        <v>219</v>
      </c>
      <c r="C72" s="153">
        <f>VLOOKUP(A72,[1]Лист1!A$2:E$202,5,0)</f>
        <v>12100</v>
      </c>
    </row>
    <row r="73" spans="1:3" s="124" customFormat="1" ht="12.75" customHeight="1">
      <c r="A73" s="124" t="s">
        <v>430</v>
      </c>
      <c r="B73" s="124" t="s">
        <v>433</v>
      </c>
      <c r="C73" s="153">
        <f>VLOOKUP(A73,[1]Лист1!A$2:E$202,5,0)</f>
        <v>17100</v>
      </c>
    </row>
    <row r="74" spans="1:3" s="124" customFormat="1" ht="12.75" customHeight="1">
      <c r="A74" s="124" t="s">
        <v>333</v>
      </c>
      <c r="B74" s="124" t="s">
        <v>332</v>
      </c>
      <c r="C74" s="153">
        <f>VLOOKUP(A74,[1]Лист1!A$2:E$202,5,0)</f>
        <v>11770</v>
      </c>
    </row>
    <row r="75" spans="1:3" s="124" customFormat="1" ht="12.75" customHeight="1">
      <c r="A75" s="124" t="s">
        <v>329</v>
      </c>
      <c r="B75" s="124" t="s">
        <v>330</v>
      </c>
      <c r="C75" s="153">
        <f>VLOOKUP(A75,[1]Лист1!A$2:E$202,5,0)</f>
        <v>10769</v>
      </c>
    </row>
    <row r="76" spans="1:3" s="124" customFormat="1" ht="12.75" customHeight="1">
      <c r="A76" s="124" t="s">
        <v>212</v>
      </c>
      <c r="B76" s="124" t="s">
        <v>289</v>
      </c>
      <c r="C76" s="153">
        <f>VLOOKUP(A76,[1]Лист1!A$2:E$202,5,0)</f>
        <v>12980</v>
      </c>
    </row>
    <row r="77" spans="1:3" s="124" customFormat="1" ht="12.75" customHeight="1">
      <c r="A77" s="124" t="s">
        <v>198</v>
      </c>
      <c r="B77" s="124" t="s">
        <v>225</v>
      </c>
      <c r="C77" s="153">
        <f>VLOOKUP(A77,[1]Лист1!A$2:E$202,5,0)</f>
        <v>13750</v>
      </c>
    </row>
    <row r="78" spans="1:3" s="124" customFormat="1" ht="12.75" customHeight="1">
      <c r="A78" s="124" t="s">
        <v>458</v>
      </c>
      <c r="B78" s="124" t="s">
        <v>488</v>
      </c>
      <c r="C78" s="153">
        <f>VLOOKUP(A78,[1]Лист1!A$2:E$202,5,0)</f>
        <v>15730</v>
      </c>
    </row>
    <row r="79" spans="1:3" s="124" customFormat="1" ht="12.75" customHeight="1">
      <c r="A79" s="124" t="s">
        <v>596</v>
      </c>
      <c r="B79" s="124" t="s">
        <v>597</v>
      </c>
      <c r="C79" s="153">
        <f>VLOOKUP(A79,[1]Лист1!A$2:E$202,5,0)</f>
        <v>13500</v>
      </c>
    </row>
    <row r="80" spans="1:3" s="124" customFormat="1" ht="12.75" customHeight="1">
      <c r="A80" s="124" t="s">
        <v>350</v>
      </c>
      <c r="B80" s="124" t="s">
        <v>351</v>
      </c>
      <c r="C80" s="153">
        <f>VLOOKUP(A80,[1]Лист1!A$2:E$202,5,0)</f>
        <v>17100</v>
      </c>
    </row>
    <row r="81" spans="1:3" s="124" customFormat="1" ht="12.75" customHeight="1">
      <c r="A81" s="124" t="s">
        <v>388</v>
      </c>
      <c r="B81" s="124" t="s">
        <v>389</v>
      </c>
      <c r="C81" s="153">
        <f>VLOOKUP(A81,[1]Лист1!A$2:E$202,5,0)</f>
        <v>26950</v>
      </c>
    </row>
    <row r="82" spans="1:3" s="124" customFormat="1" ht="12.75" customHeight="1">
      <c r="A82" s="124" t="s">
        <v>111</v>
      </c>
      <c r="B82" s="124" t="s">
        <v>112</v>
      </c>
      <c r="C82" s="153">
        <f>VLOOKUP(A82,[1]Лист1!A$2:E$202,5,0)</f>
        <v>42500</v>
      </c>
    </row>
    <row r="83" spans="1:3" s="124" customFormat="1" ht="12.75" customHeight="1">
      <c r="A83" s="124" t="s">
        <v>391</v>
      </c>
      <c r="B83" s="124" t="s">
        <v>489</v>
      </c>
      <c r="C83" s="153">
        <f>VLOOKUP(A83,[1]Лист1!A$2:E$202,5,0)</f>
        <v>62000</v>
      </c>
    </row>
    <row r="84" spans="1:3" s="124" customFormat="1" ht="12.75" customHeight="1">
      <c r="A84" s="124" t="s">
        <v>599</v>
      </c>
      <c r="B84" s="124" t="s">
        <v>600</v>
      </c>
      <c r="C84" s="153">
        <f>VLOOKUP(A84,[1]Лист1!A$2:E$202,5,0)</f>
        <v>2640</v>
      </c>
    </row>
    <row r="85" spans="1:3" s="124" customFormat="1" ht="12.75" customHeight="1">
      <c r="A85" s="124" t="s">
        <v>490</v>
      </c>
      <c r="B85" s="124" t="s">
        <v>491</v>
      </c>
      <c r="C85" s="153">
        <f>VLOOKUP(A85,[1]Лист1!A$2:E$202,5,0)</f>
        <v>3450</v>
      </c>
    </row>
    <row r="86" spans="1:3" s="124" customFormat="1" ht="12.75" customHeight="1">
      <c r="A86" s="124" t="s">
        <v>492</v>
      </c>
      <c r="B86" s="124" t="s">
        <v>493</v>
      </c>
      <c r="C86" s="153">
        <f>VLOOKUP(A86,[1]Лист1!A$2:E$202,5,0)</f>
        <v>4500</v>
      </c>
    </row>
    <row r="87" spans="1:3" s="124" customFormat="1" ht="12.75" customHeight="1">
      <c r="A87" s="124" t="s">
        <v>767</v>
      </c>
      <c r="B87" s="124" t="s">
        <v>769</v>
      </c>
      <c r="C87" s="153">
        <f>VLOOKUP(A87,[1]Лист1!A$2:E$202,5,0)</f>
        <v>2200</v>
      </c>
    </row>
    <row r="88" spans="1:3" s="124" customFormat="1" ht="12.75" customHeight="1">
      <c r="A88" s="124" t="s">
        <v>337</v>
      </c>
      <c r="B88" s="124" t="s">
        <v>326</v>
      </c>
      <c r="C88" s="153">
        <f>VLOOKUP(A88,[1]Лист1!A$2:E$202,5,0)</f>
        <v>2888</v>
      </c>
    </row>
    <row r="89" spans="1:3" s="124" customFormat="1" ht="12.75" customHeight="1">
      <c r="A89" s="124" t="s">
        <v>771</v>
      </c>
      <c r="B89" s="124" t="s">
        <v>772</v>
      </c>
      <c r="C89" s="153">
        <f>VLOOKUP(A89,[1]Лист1!A$2:E$202,5,0)</f>
        <v>6100</v>
      </c>
    </row>
    <row r="90" spans="1:3" s="124" customFormat="1" ht="12.75" customHeight="1">
      <c r="A90" s="124" t="s">
        <v>440</v>
      </c>
      <c r="B90" s="124" t="s">
        <v>441</v>
      </c>
      <c r="C90" s="153">
        <f>VLOOKUP(A90,[1]Лист1!A$2:E$202,5,0)</f>
        <v>4600</v>
      </c>
    </row>
    <row r="91" spans="1:3" s="124" customFormat="1" ht="12.75" customHeight="1">
      <c r="A91" s="124" t="s">
        <v>638</v>
      </c>
      <c r="B91" s="124" t="s">
        <v>639</v>
      </c>
      <c r="C91" s="153">
        <f>VLOOKUP(A91,[1]Лист1!A$2:E$202,5,0)</f>
        <v>7000</v>
      </c>
    </row>
    <row r="92" spans="1:3" s="124" customFormat="1" ht="12.75" customHeight="1">
      <c r="A92" s="124" t="s">
        <v>603</v>
      </c>
      <c r="B92" s="124" t="s">
        <v>604</v>
      </c>
      <c r="C92" s="153">
        <f>VLOOKUP(A92,[1]Лист1!A$2:E$202,5,0)</f>
        <v>11900</v>
      </c>
    </row>
    <row r="93" spans="1:3" s="124" customFormat="1" ht="12.75" customHeight="1">
      <c r="A93" s="124" t="s">
        <v>443</v>
      </c>
      <c r="B93" s="124" t="s">
        <v>444</v>
      </c>
      <c r="C93" s="153">
        <f>VLOOKUP(A93,[1]Лист1!A$2:E$202,5,0)</f>
        <v>23100</v>
      </c>
    </row>
    <row r="94" spans="1:3" s="124" customFormat="1" ht="12.75" customHeight="1">
      <c r="A94" s="124" t="s">
        <v>392</v>
      </c>
      <c r="B94" s="124" t="s">
        <v>393</v>
      </c>
      <c r="C94" s="153">
        <f>VLOOKUP(A94,[1]Лист1!A$2:E$202,5,0)</f>
        <v>6100</v>
      </c>
    </row>
    <row r="95" spans="1:3" s="124" customFormat="1" ht="12.75" customHeight="1">
      <c r="A95" s="124" t="s">
        <v>86</v>
      </c>
      <c r="B95" s="124" t="s">
        <v>87</v>
      </c>
      <c r="C95" s="153">
        <f>VLOOKUP(A95,[1]Лист1!A$2:E$202,5,0)</f>
        <v>620</v>
      </c>
    </row>
    <row r="96" spans="1:3" s="124" customFormat="1" ht="12.75" customHeight="1">
      <c r="A96" s="124" t="s">
        <v>88</v>
      </c>
      <c r="B96" s="124" t="s">
        <v>89</v>
      </c>
      <c r="C96" s="153">
        <f>VLOOKUP(A96,[1]Лист1!A$2:E$202,5,0)</f>
        <v>1650</v>
      </c>
    </row>
    <row r="97" spans="1:3" s="124" customFormat="1" ht="12.75" customHeight="1">
      <c r="A97" s="124" t="s">
        <v>577</v>
      </c>
      <c r="B97" s="124" t="s">
        <v>578</v>
      </c>
      <c r="C97" s="153">
        <f>VLOOKUP(A97,[1]Лист1!A$2:E$202,5,0)</f>
        <v>1500</v>
      </c>
    </row>
    <row r="98" spans="1:3" s="124" customFormat="1" ht="12.75" customHeight="1">
      <c r="A98" s="124" t="s">
        <v>465</v>
      </c>
      <c r="B98" s="124" t="s">
        <v>494</v>
      </c>
      <c r="C98" s="153">
        <f>VLOOKUP(A98,[1]Лист1!A$2:E$202,5,0)</f>
        <v>1336</v>
      </c>
    </row>
    <row r="99" spans="1:3" s="124" customFormat="1" ht="12.75" customHeight="1">
      <c r="A99" s="124" t="s">
        <v>340</v>
      </c>
      <c r="B99" s="124" t="s">
        <v>341</v>
      </c>
      <c r="C99" s="153">
        <f>VLOOKUP(A99,[1]Лист1!A$2:E$202,5,0)</f>
        <v>1660</v>
      </c>
    </row>
    <row r="100" spans="1:3" s="124" customFormat="1" ht="12.75" customHeight="1">
      <c r="A100" s="124" t="s">
        <v>129</v>
      </c>
      <c r="B100" s="124" t="s">
        <v>130</v>
      </c>
      <c r="C100" s="153">
        <f>VLOOKUP(A100,[1]Лист1!A$2:E$202,5,0)</f>
        <v>353</v>
      </c>
    </row>
    <row r="101" spans="1:3" s="124" customFormat="1" ht="12.75" customHeight="1">
      <c r="A101" s="124" t="s">
        <v>135</v>
      </c>
      <c r="B101" s="124" t="s">
        <v>136</v>
      </c>
      <c r="C101" s="153">
        <f>VLOOKUP(A101,[1]Лист1!A$2:E$202,5,0)</f>
        <v>42.84</v>
      </c>
    </row>
    <row r="102" spans="1:3" s="124" customFormat="1" ht="12.75" customHeight="1">
      <c r="A102" s="124" t="s">
        <v>137</v>
      </c>
      <c r="B102" s="124" t="s">
        <v>138</v>
      </c>
      <c r="C102" s="153">
        <f>VLOOKUP(A102,[1]Лист1!A$2:E$202,5,0)</f>
        <v>44.88</v>
      </c>
    </row>
    <row r="103" spans="1:3" s="124" customFormat="1" ht="12.75" customHeight="1">
      <c r="A103" s="124" t="s">
        <v>141</v>
      </c>
      <c r="B103" s="124" t="s">
        <v>181</v>
      </c>
      <c r="C103" s="153">
        <f>VLOOKUP(A103,[1]Лист1!A$2:E$202,5,0)</f>
        <v>30</v>
      </c>
    </row>
    <row r="104" spans="1:3" s="124" customFormat="1" ht="12.75" customHeight="1">
      <c r="A104" s="124" t="s">
        <v>142</v>
      </c>
      <c r="B104" s="124" t="s">
        <v>395</v>
      </c>
      <c r="C104" s="153">
        <f>VLOOKUP(A104,[1]Лист1!A$2:E$202,5,0)</f>
        <v>29</v>
      </c>
    </row>
    <row r="105" spans="1:3" s="124" customFormat="1" ht="12.75" customHeight="1">
      <c r="A105" s="124" t="s">
        <v>139</v>
      </c>
      <c r="B105" s="124" t="s">
        <v>140</v>
      </c>
      <c r="C105" s="153">
        <f>VLOOKUP(A105,[1]Лист1!A$2:E$202,5,0)</f>
        <v>38.76</v>
      </c>
    </row>
    <row r="106" spans="1:3" s="124" customFormat="1" ht="12.75" customHeight="1">
      <c r="A106" s="124" t="s">
        <v>131</v>
      </c>
      <c r="B106" s="124" t="s">
        <v>132</v>
      </c>
      <c r="C106" s="153">
        <f>VLOOKUP(A106,[1]Лист1!A$2:E$202,5,0)</f>
        <v>158.1</v>
      </c>
    </row>
    <row r="107" spans="1:3" s="124" customFormat="1" ht="12.75" customHeight="1">
      <c r="A107" s="124" t="s">
        <v>133</v>
      </c>
      <c r="B107" s="124" t="s">
        <v>134</v>
      </c>
      <c r="C107" s="153">
        <f>VLOOKUP(A107,[1]Лист1!A$2:E$202,5,0)</f>
        <v>316.2</v>
      </c>
    </row>
    <row r="108" spans="1:3" s="124" customFormat="1" ht="12.75" customHeight="1">
      <c r="A108" s="124" t="s">
        <v>469</v>
      </c>
      <c r="B108" s="124" t="s">
        <v>495</v>
      </c>
      <c r="C108" s="153">
        <f>VLOOKUP(A108,[1]Лист1!A$2:E$202,5,0)</f>
        <v>482.46000000000009</v>
      </c>
    </row>
    <row r="109" spans="1:3" s="124" customFormat="1" ht="12.75" customHeight="1">
      <c r="A109" s="124" t="s">
        <v>127</v>
      </c>
      <c r="B109" s="124" t="s">
        <v>128</v>
      </c>
      <c r="C109" s="153">
        <f>VLOOKUP(A109,[1]Лист1!A$2:E$202,5,0)</f>
        <v>482.46000000000009</v>
      </c>
    </row>
    <row r="110" spans="1:3" s="124" customFormat="1" ht="12.75" customHeight="1">
      <c r="A110" s="124" t="s">
        <v>191</v>
      </c>
      <c r="B110" s="124" t="s">
        <v>213</v>
      </c>
      <c r="C110" s="153">
        <f>VLOOKUP(A110,[1]Лист1!A$2:E$202,5,0)</f>
        <v>785.40000000000009</v>
      </c>
    </row>
    <row r="111" spans="1:3" s="124" customFormat="1" ht="12.75" customHeight="1">
      <c r="A111" s="124" t="s">
        <v>470</v>
      </c>
      <c r="B111" s="124" t="s">
        <v>496</v>
      </c>
      <c r="C111" s="153">
        <f>VLOOKUP(A111,[1]Лист1!A$2:E$202,5,0)</f>
        <v>583.44000000000005</v>
      </c>
    </row>
    <row r="112" spans="1:3" s="124" customFormat="1" ht="12.75" customHeight="1">
      <c r="A112" s="124" t="s">
        <v>235</v>
      </c>
      <c r="B112" s="124" t="s">
        <v>234</v>
      </c>
      <c r="C112" s="153">
        <f>VLOOKUP(A112,[1]Лист1!A$2:E$202,5,0)</f>
        <v>583.44000000000005</v>
      </c>
    </row>
    <row r="113" spans="1:3" s="124" customFormat="1" ht="12.75" customHeight="1">
      <c r="A113" s="124" t="s">
        <v>123</v>
      </c>
      <c r="B113" s="124" t="s">
        <v>124</v>
      </c>
      <c r="C113" s="153">
        <f>VLOOKUP(A113,[1]Лист1!A$2:E$202,5,0)</f>
        <v>443.49742800000013</v>
      </c>
    </row>
    <row r="114" spans="1:3" s="124" customFormat="1" ht="12.75" customHeight="1">
      <c r="A114" s="124" t="s">
        <v>125</v>
      </c>
      <c r="B114" s="124" t="s">
        <v>126</v>
      </c>
      <c r="C114" s="153">
        <f>VLOOKUP(A114,[1]Лист1!A$2:E$202,5,0)</f>
        <v>816</v>
      </c>
    </row>
    <row r="115" spans="1:3" s="124" customFormat="1" ht="12.75" customHeight="1">
      <c r="A115" s="124" t="s">
        <v>471</v>
      </c>
      <c r="B115" s="124" t="s">
        <v>497</v>
      </c>
      <c r="C115" s="153">
        <f>VLOOKUP(A115,[1]Лист1!A$2:E$202,5,0)</f>
        <v>779.28</v>
      </c>
    </row>
    <row r="116" spans="1:3" s="124" customFormat="1" ht="12.75" customHeight="1">
      <c r="A116" s="124" t="s">
        <v>121</v>
      </c>
      <c r="B116" s="124" t="s">
        <v>122</v>
      </c>
      <c r="C116" s="153">
        <f>VLOOKUP(A116,[1]Лист1!A$2:E$202,5,0)</f>
        <v>2311.3200000000002</v>
      </c>
    </row>
    <row r="117" spans="1:3" s="124" customFormat="1" ht="12.75" customHeight="1">
      <c r="A117" s="124" t="s">
        <v>411</v>
      </c>
      <c r="B117" s="124" t="s">
        <v>412</v>
      </c>
      <c r="C117" s="153">
        <f>VLOOKUP(A117,[1]Лист1!A$2:E$202,5,0)</f>
        <v>1514.7000000000003</v>
      </c>
    </row>
    <row r="118" spans="1:3" s="124" customFormat="1" ht="12.75" customHeight="1">
      <c r="A118" s="124" t="s">
        <v>413</v>
      </c>
      <c r="B118" s="124" t="s">
        <v>414</v>
      </c>
      <c r="C118" s="153">
        <f>VLOOKUP(A118,[1]Лист1!A$2:E$202,5,0)</f>
        <v>2917.2000000000007</v>
      </c>
    </row>
    <row r="119" spans="1:3" s="124" customFormat="1" ht="12.75" customHeight="1">
      <c r="A119" s="124" t="s">
        <v>232</v>
      </c>
      <c r="B119" s="124" t="s">
        <v>231</v>
      </c>
      <c r="C119" s="153">
        <f>VLOOKUP(A119,[1]Лист1!A$2:E$202,5,0)</f>
        <v>399</v>
      </c>
    </row>
    <row r="120" spans="1:3" s="124" customFormat="1" ht="12.75" customHeight="1">
      <c r="A120" s="124" t="s">
        <v>90</v>
      </c>
      <c r="B120" s="124" t="s">
        <v>91</v>
      </c>
      <c r="C120" s="153">
        <f>VLOOKUP(A120,[1]Лист1!A$2:E$202,5,0)</f>
        <v>3000</v>
      </c>
    </row>
    <row r="121" spans="1:3" s="124" customFormat="1" ht="12.75" customHeight="1">
      <c r="A121" s="124" t="s">
        <v>92</v>
      </c>
      <c r="B121" s="124" t="s">
        <v>93</v>
      </c>
      <c r="C121" s="153">
        <f>VLOOKUP(A121,[1]Лист1!A$2:E$202,5,0)</f>
        <v>600</v>
      </c>
    </row>
    <row r="122" spans="1:3" s="124" customFormat="1" ht="12.75" customHeight="1">
      <c r="A122" s="124" t="s">
        <v>474</v>
      </c>
      <c r="B122" s="124" t="s">
        <v>498</v>
      </c>
      <c r="C122" s="153">
        <f>VLOOKUP(A122,[1]Лист1!A$2:E$202,5,0)</f>
        <v>1313</v>
      </c>
    </row>
    <row r="123" spans="1:3" s="124" customFormat="1" ht="12.75" customHeight="1">
      <c r="A123" s="124" t="s">
        <v>182</v>
      </c>
      <c r="B123" s="124" t="s">
        <v>183</v>
      </c>
      <c r="C123" s="153">
        <f>VLOOKUP(A123,[1]Лист1!A$2:E$202,5,0)</f>
        <v>980</v>
      </c>
    </row>
    <row r="124" spans="1:3" s="124" customFormat="1" ht="12.75" customHeight="1">
      <c r="A124" s="124" t="s">
        <v>184</v>
      </c>
      <c r="B124" s="124" t="s">
        <v>185</v>
      </c>
      <c r="C124" s="153">
        <f>VLOOKUP(A124,[1]Лист1!A$2:E$202,5,0)</f>
        <v>1500</v>
      </c>
    </row>
    <row r="125" spans="1:3" s="124" customFormat="1" ht="12.75" customHeight="1">
      <c r="A125" s="124" t="s">
        <v>172</v>
      </c>
      <c r="B125" s="124" t="s">
        <v>187</v>
      </c>
      <c r="C125" s="153">
        <f>VLOOKUP(A125,[1]Лист1!A$2:E$202,5,0)</f>
        <v>2709</v>
      </c>
    </row>
    <row r="126" spans="1:3" s="124" customFormat="1" ht="12.75" customHeight="1">
      <c r="A126" s="124" t="s">
        <v>228</v>
      </c>
      <c r="B126" s="124" t="s">
        <v>227</v>
      </c>
      <c r="C126" s="153">
        <f>VLOOKUP(A126,[1]Лист1!A$2:E$202,5,0)</f>
        <v>1890</v>
      </c>
    </row>
    <row r="127" spans="1:3" s="124" customFormat="1" ht="12.75" customHeight="1">
      <c r="A127" s="124" t="s">
        <v>150</v>
      </c>
      <c r="B127" s="124" t="s">
        <v>161</v>
      </c>
      <c r="C127" s="153">
        <f>VLOOKUP(A127,[1]Лист1!A$2:E$202,5,0)</f>
        <v>940</v>
      </c>
    </row>
    <row r="128" spans="1:3" s="124" customFormat="1" ht="12.75" customHeight="1">
      <c r="A128" s="124" t="s">
        <v>151</v>
      </c>
      <c r="B128" s="124" t="s">
        <v>162</v>
      </c>
      <c r="C128" s="153">
        <f>VLOOKUP(A128,[1]Лист1!A$2:E$202,5,0)</f>
        <v>1200</v>
      </c>
    </row>
    <row r="129" spans="1:3" s="124" customFormat="1" ht="12.75" customHeight="1">
      <c r="A129" s="124" t="s">
        <v>152</v>
      </c>
      <c r="B129" s="124" t="s">
        <v>163</v>
      </c>
      <c r="C129" s="153">
        <f>VLOOKUP(A129,[1]Лист1!A$2:E$202,5,0)</f>
        <v>1040</v>
      </c>
    </row>
    <row r="130" spans="1:3" s="124" customFormat="1" ht="12.75" customHeight="1">
      <c r="A130" s="124" t="s">
        <v>156</v>
      </c>
      <c r="B130" s="124" t="s">
        <v>164</v>
      </c>
      <c r="C130" s="153">
        <f>VLOOKUP(A130,[1]Лист1!A$2:E$202,5,0)</f>
        <v>2377</v>
      </c>
    </row>
    <row r="131" spans="1:3" s="124" customFormat="1" ht="12.75" customHeight="1">
      <c r="A131" s="124" t="s">
        <v>153</v>
      </c>
      <c r="B131" s="124" t="s">
        <v>165</v>
      </c>
      <c r="C131" s="153">
        <f>VLOOKUP(A131,[1]Лист1!A$2:E$202,5,0)</f>
        <v>1420</v>
      </c>
    </row>
    <row r="132" spans="1:3" s="124" customFormat="1" ht="12.75" customHeight="1">
      <c r="A132" s="124" t="s">
        <v>154</v>
      </c>
      <c r="B132" s="124" t="s">
        <v>166</v>
      </c>
      <c r="C132" s="153">
        <f>VLOOKUP(A132,[1]Лист1!A$2:E$202,5,0)</f>
        <v>2050</v>
      </c>
    </row>
    <row r="133" spans="1:3" s="124" customFormat="1" ht="12.75" customHeight="1">
      <c r="A133" s="124" t="s">
        <v>157</v>
      </c>
      <c r="B133" s="124" t="s">
        <v>167</v>
      </c>
      <c r="C133" s="153">
        <f>VLOOKUP(A133,[1]Лист1!A$2:E$202,5,0)</f>
        <v>2220</v>
      </c>
    </row>
    <row r="134" spans="1:3" s="124" customFormat="1" ht="12.75" customHeight="1">
      <c r="A134" s="124" t="s">
        <v>155</v>
      </c>
      <c r="B134" s="124" t="s">
        <v>168</v>
      </c>
      <c r="C134" s="153">
        <f>VLOOKUP(A134,[1]Лист1!A$2:E$202,5,0)</f>
        <v>1990</v>
      </c>
    </row>
    <row r="135" spans="1:3" s="124" customFormat="1" ht="12.75" customHeight="1">
      <c r="A135" s="124" t="s">
        <v>159</v>
      </c>
      <c r="B135" s="124" t="s">
        <v>169</v>
      </c>
      <c r="C135" s="153">
        <f>VLOOKUP(A135,[1]Лист1!A$2:E$202,5,0)</f>
        <v>5500</v>
      </c>
    </row>
    <row r="136" spans="1:3" s="124" customFormat="1" ht="12.75" customHeight="1">
      <c r="A136" s="124" t="s">
        <v>158</v>
      </c>
      <c r="B136" s="124" t="s">
        <v>170</v>
      </c>
      <c r="C136" s="153">
        <f>VLOOKUP(A136,[1]Лист1!A$2:E$202,5,0)</f>
        <v>4400</v>
      </c>
    </row>
    <row r="137" spans="1:3" s="124" customFormat="1" ht="12.75" customHeight="1">
      <c r="A137" s="124" t="s">
        <v>160</v>
      </c>
      <c r="B137" s="124" t="s">
        <v>171</v>
      </c>
      <c r="C137" s="153">
        <f>VLOOKUP(A137,[1]Лист1!A$2:E$202,5,0)</f>
        <v>6344</v>
      </c>
    </row>
    <row r="138" spans="1:3" s="124" customFormat="1" ht="12.75" customHeight="1">
      <c r="A138" s="124" t="s">
        <v>117</v>
      </c>
      <c r="B138" s="124" t="s">
        <v>118</v>
      </c>
      <c r="C138" s="153">
        <f>VLOOKUP(A138,[1]Лист1!A$2:E$202,5,0)</f>
        <v>135</v>
      </c>
    </row>
    <row r="139" spans="1:3" s="124" customFormat="1" ht="12.75" customHeight="1">
      <c r="A139" s="124" t="s">
        <v>113</v>
      </c>
      <c r="B139" s="124" t="s">
        <v>114</v>
      </c>
      <c r="C139" s="153">
        <f>VLOOKUP(A139,[1]Лист1!A$2:E$202,5,0)</f>
        <v>650</v>
      </c>
    </row>
    <row r="140" spans="1:3" s="124" customFormat="1" ht="12.75" customHeight="1">
      <c r="A140" s="124" t="s">
        <v>115</v>
      </c>
      <c r="B140" s="124" t="s">
        <v>116</v>
      </c>
      <c r="C140" s="153">
        <f>VLOOKUP(A140,[1]Лист1!A$2:E$202,5,0)</f>
        <v>780</v>
      </c>
    </row>
    <row r="141" spans="1:3" s="124" customFormat="1" ht="12.75" customHeight="1">
      <c r="A141" s="124" t="s">
        <v>805</v>
      </c>
      <c r="B141" s="124" t="s">
        <v>812</v>
      </c>
      <c r="C141" s="153">
        <f>VLOOKUP(A141,[1]Лист1!A$2:E$202,5,0)</f>
        <v>1250</v>
      </c>
    </row>
    <row r="142" spans="1:3" s="124" customFormat="1">
      <c r="A142" s="124" t="s">
        <v>119</v>
      </c>
      <c r="B142" s="124" t="s">
        <v>120</v>
      </c>
      <c r="C142" s="153">
        <f>VLOOKUP(A142,[1]Лист1!A$2:E$202,5,0)</f>
        <v>850</v>
      </c>
    </row>
    <row r="143" spans="1:3" s="124" customFormat="1">
      <c r="A143" s="124" t="s">
        <v>438</v>
      </c>
      <c r="B143" s="124" t="s">
        <v>439</v>
      </c>
      <c r="C143" s="153">
        <f>VLOOKUP(A143,[1]Лист1!A$2:E$202,5,0)</f>
        <v>850</v>
      </c>
    </row>
    <row r="144" spans="1:3" s="124" customFormat="1">
      <c r="A144" s="124" t="s">
        <v>445</v>
      </c>
      <c r="B144" s="124" t="s">
        <v>446</v>
      </c>
      <c r="C144" s="153">
        <f>VLOOKUP(A144,[1]Лист1!A$2:E$202,5,0)</f>
        <v>2050</v>
      </c>
    </row>
    <row r="145" spans="1:3" s="124" customFormat="1">
      <c r="A145" s="124" t="s">
        <v>447</v>
      </c>
      <c r="B145" s="124" t="s">
        <v>448</v>
      </c>
      <c r="C145" s="153">
        <f>VLOOKUP(A145,[1]Лист1!A$2:E$202,5,0)</f>
        <v>910</v>
      </c>
    </row>
    <row r="146" spans="1:3" s="124" customFormat="1">
      <c r="A146" s="124" t="s">
        <v>220</v>
      </c>
      <c r="B146" s="124" t="s">
        <v>221</v>
      </c>
      <c r="C146" s="153">
        <f>VLOOKUP(A146,[1]Лист1!A$2:E$202,5,0)</f>
        <v>8300</v>
      </c>
    </row>
    <row r="147" spans="1:3" s="124" customFormat="1">
      <c r="A147" s="124" t="s">
        <v>238</v>
      </c>
      <c r="B147" s="124" t="s">
        <v>239</v>
      </c>
      <c r="C147" s="153">
        <f>VLOOKUP(A147,[1]Лист1!A$2:E$202,5,0)</f>
        <v>9700</v>
      </c>
    </row>
    <row r="148" spans="1:3" s="124" customFormat="1">
      <c r="A148" s="124" t="s">
        <v>280</v>
      </c>
      <c r="B148" s="124" t="s">
        <v>278</v>
      </c>
      <c r="C148" s="153">
        <f>VLOOKUP(A148,[1]Лист1!A$2:E$202,5,0)</f>
        <v>18500</v>
      </c>
    </row>
    <row r="149" spans="1:3" s="124" customFormat="1">
      <c r="A149" s="124" t="s">
        <v>396</v>
      </c>
      <c r="B149" s="124" t="s">
        <v>451</v>
      </c>
      <c r="C149" s="153">
        <f>VLOOKUP(A149,[1]Лист1!A$2:E$202,5,0)</f>
        <v>6100</v>
      </c>
    </row>
    <row r="150" spans="1:3" s="124" customFormat="1">
      <c r="A150" s="124" t="s">
        <v>322</v>
      </c>
      <c r="B150" s="124" t="s">
        <v>323</v>
      </c>
      <c r="C150" s="153">
        <f>VLOOKUP(A150,[1]Лист1!A$2:E$202,5,0)</f>
        <v>12700</v>
      </c>
    </row>
    <row r="151" spans="1:3" s="124" customFormat="1">
      <c r="A151" s="124" t="s">
        <v>324</v>
      </c>
      <c r="B151" s="124" t="s">
        <v>434</v>
      </c>
      <c r="C151" s="153">
        <f>VLOOKUP(A151,[1]Лист1!A$2:E$202,5,0)</f>
        <v>16626</v>
      </c>
    </row>
    <row r="152" spans="1:3" s="124" customFormat="1">
      <c r="A152" s="124" t="s">
        <v>397</v>
      </c>
      <c r="B152" s="124" t="s">
        <v>398</v>
      </c>
      <c r="C152" s="153">
        <f>VLOOKUP(A152,[1]Лист1!A$2:E$202,5,0)</f>
        <v>14280</v>
      </c>
    </row>
    <row r="153" spans="1:3" s="124" customFormat="1">
      <c r="A153" s="124" t="s">
        <v>400</v>
      </c>
      <c r="B153" s="124" t="s">
        <v>401</v>
      </c>
      <c r="C153" s="153">
        <f>VLOOKUP(A153,[1]Лист1!A$2:E$202,5,0)</f>
        <v>12903</v>
      </c>
    </row>
    <row r="154" spans="1:3" s="124" customFormat="1">
      <c r="A154" s="124" t="s">
        <v>779</v>
      </c>
      <c r="B154" s="124" t="s">
        <v>780</v>
      </c>
      <c r="C154" s="153">
        <f>VLOOKUP(A154,[1]Лист1!A$2:E$202,5,0)</f>
        <v>8600</v>
      </c>
    </row>
    <row r="155" spans="1:3" s="124" customFormat="1">
      <c r="A155" s="124" t="s">
        <v>581</v>
      </c>
      <c r="B155" s="124" t="s">
        <v>582</v>
      </c>
      <c r="C155" s="153">
        <f>VLOOKUP(A155,[1]Лист1!A$2:E$202,5,0)</f>
        <v>8600</v>
      </c>
    </row>
    <row r="156" spans="1:3" s="124" customFormat="1">
      <c r="A156" s="124" t="s">
        <v>279</v>
      </c>
      <c r="B156" s="124" t="s">
        <v>277</v>
      </c>
      <c r="C156" s="153">
        <f>VLOOKUP(A156,[1]Лист1!A$2:E$202,5,0)</f>
        <v>7200</v>
      </c>
    </row>
    <row r="157" spans="1:3" s="124" customFormat="1">
      <c r="A157" s="124" t="s">
        <v>821</v>
      </c>
      <c r="B157" s="124" t="s">
        <v>822</v>
      </c>
      <c r="C157" s="153">
        <f>VLOOKUP(A157,[1]Лист1!A$2:E$202,5,0)</f>
        <v>8900</v>
      </c>
    </row>
    <row r="158" spans="1:3" s="124" customFormat="1">
      <c r="A158" s="124" t="s">
        <v>241</v>
      </c>
      <c r="B158" s="124" t="s">
        <v>242</v>
      </c>
      <c r="C158" s="153">
        <f>VLOOKUP(A158,[1]Лист1!A$2:E$202,5,0)</f>
        <v>1836</v>
      </c>
    </row>
    <row r="159" spans="1:3" s="124" customFormat="1">
      <c r="A159" s="124" t="s">
        <v>243</v>
      </c>
      <c r="B159" s="124" t="s">
        <v>244</v>
      </c>
      <c r="C159" s="153">
        <f>VLOOKUP(A159,[1]Лист1!A$2:E$202,5,0)</f>
        <v>2244</v>
      </c>
    </row>
    <row r="160" spans="1:3" s="124" customFormat="1">
      <c r="A160" s="124" t="s">
        <v>245</v>
      </c>
      <c r="B160" s="124" t="s">
        <v>246</v>
      </c>
      <c r="C160" s="153">
        <f>VLOOKUP(A160,[1]Лист1!A$2:E$202,5,0)</f>
        <v>707</v>
      </c>
    </row>
    <row r="161" spans="1:3" s="124" customFormat="1">
      <c r="A161" s="124" t="s">
        <v>403</v>
      </c>
      <c r="B161" s="124" t="s">
        <v>404</v>
      </c>
      <c r="C161" s="153">
        <f>VLOOKUP(A161,[1]Лист1!A$2:E$202,5,0)</f>
        <v>707</v>
      </c>
    </row>
    <row r="162" spans="1:3" s="124" customFormat="1">
      <c r="A162" s="124" t="s">
        <v>247</v>
      </c>
      <c r="B162" s="124" t="s">
        <v>248</v>
      </c>
      <c r="C162" s="153">
        <f>VLOOKUP(A162,[1]Лист1!A$2:E$202,5,0)</f>
        <v>1224</v>
      </c>
    </row>
    <row r="163" spans="1:3" s="124" customFormat="1">
      <c r="A163" s="124" t="s">
        <v>249</v>
      </c>
      <c r="B163" s="124" t="s">
        <v>250</v>
      </c>
      <c r="C163" s="153">
        <f>VLOOKUP(A163,[1]Лист1!A$2:E$202,5,0)</f>
        <v>2244</v>
      </c>
    </row>
    <row r="164" spans="1:3" s="124" customFormat="1">
      <c r="A164" s="124" t="s">
        <v>405</v>
      </c>
      <c r="B164" s="124" t="s">
        <v>406</v>
      </c>
      <c r="C164" s="153">
        <f>VLOOKUP(A164,[1]Лист1!A$2:E$202,5,0)</f>
        <v>2187.9</v>
      </c>
    </row>
    <row r="165" spans="1:3" s="124" customFormat="1">
      <c r="A165" s="124" t="s">
        <v>251</v>
      </c>
      <c r="B165" s="124" t="s">
        <v>252</v>
      </c>
      <c r="C165" s="153">
        <f>VLOOKUP(A165,[1]Лист1!A$2:E$202,5,0)</f>
        <v>2300</v>
      </c>
    </row>
    <row r="166" spans="1:3" s="124" customFormat="1">
      <c r="A166" s="124" t="s">
        <v>641</v>
      </c>
      <c r="B166" s="124" t="s">
        <v>642</v>
      </c>
      <c r="C166" s="153">
        <f>VLOOKUP(A166,[1]Лист1!A$2:E$202,5,0)</f>
        <v>3500</v>
      </c>
    </row>
    <row r="167" spans="1:3" s="124" customFormat="1">
      <c r="A167" s="124" t="s">
        <v>253</v>
      </c>
      <c r="B167" s="124" t="s">
        <v>254</v>
      </c>
      <c r="C167" s="153">
        <f>VLOOKUP(A167,[1]Лист1!A$2:E$202,5,0)</f>
        <v>8466</v>
      </c>
    </row>
    <row r="168" spans="1:3" s="124" customFormat="1">
      <c r="A168" s="124" t="s">
        <v>476</v>
      </c>
      <c r="B168" s="124" t="s">
        <v>477</v>
      </c>
      <c r="C168" s="153">
        <f>VLOOKUP(A168,[1]Лист1!A$2:E$202,5,0)</f>
        <v>3000</v>
      </c>
    </row>
    <row r="169" spans="1:3" s="124" customFormat="1">
      <c r="A169" s="124" t="s">
        <v>583</v>
      </c>
      <c r="B169" s="124" t="s">
        <v>584</v>
      </c>
      <c r="C169" s="153">
        <f>VLOOKUP(A169,[1]Лист1!A$2:E$202,5,0)</f>
        <v>4050</v>
      </c>
    </row>
    <row r="170" spans="1:3" s="124" customFormat="1">
      <c r="A170" s="124" t="s">
        <v>815</v>
      </c>
      <c r="B170" s="124" t="s">
        <v>816</v>
      </c>
      <c r="C170" s="153">
        <f>VLOOKUP(A170,[1]Лист1!A$2:E$202,5,0)</f>
        <v>950</v>
      </c>
    </row>
    <row r="171" spans="1:3" s="124" customFormat="1">
      <c r="A171" s="124" t="s">
        <v>504</v>
      </c>
      <c r="B171" s="124" t="s">
        <v>505</v>
      </c>
      <c r="C171" s="153">
        <f>VLOOKUP(A171,[1]Лист1!A$2:E$202,5,0)</f>
        <v>10098</v>
      </c>
    </row>
    <row r="172" spans="1:3" s="124" customFormat="1">
      <c r="A172" s="124" t="s">
        <v>501</v>
      </c>
      <c r="B172" s="124" t="s">
        <v>502</v>
      </c>
      <c r="C172" s="153">
        <f>VLOOKUP(A172,[1]Лист1!A$2:E$202,5,0)</f>
        <v>9800</v>
      </c>
    </row>
    <row r="173" spans="1:3" s="124" customFormat="1">
      <c r="A173" s="124" t="s">
        <v>94</v>
      </c>
      <c r="B173" s="124" t="s">
        <v>95</v>
      </c>
      <c r="C173" s="153">
        <f>VLOOKUP(A173,[1]Лист1!A$2:E$202,5,0)</f>
        <v>5538.6</v>
      </c>
    </row>
    <row r="174" spans="1:3" s="124" customFormat="1">
      <c r="A174" s="124" t="s">
        <v>232</v>
      </c>
      <c r="B174" s="124" t="s">
        <v>231</v>
      </c>
      <c r="C174" s="153">
        <f>VLOOKUP(A174,[1]Лист1!A$2:E$202,5,0)</f>
        <v>399</v>
      </c>
    </row>
    <row r="175" spans="1:3" s="124" customFormat="1">
      <c r="A175" s="124" t="s">
        <v>509</v>
      </c>
      <c r="B175" s="124" t="s">
        <v>510</v>
      </c>
      <c r="C175" s="153">
        <f>VLOOKUP(A175,[1]Лист1!A$2:E$202,5,0)</f>
        <v>20</v>
      </c>
    </row>
    <row r="176" spans="1:3" s="124" customFormat="1">
      <c r="A176" s="124" t="s">
        <v>511</v>
      </c>
      <c r="B176" s="124" t="s">
        <v>512</v>
      </c>
      <c r="C176" s="153">
        <f>VLOOKUP(A176,[1]Лист1!A$2:E$202,5,0)</f>
        <v>21</v>
      </c>
    </row>
    <row r="177" spans="1:3" s="124" customFormat="1">
      <c r="A177" s="124" t="s">
        <v>513</v>
      </c>
      <c r="B177" s="124" t="s">
        <v>514</v>
      </c>
      <c r="C177" s="153">
        <f>VLOOKUP(A177,[1]Лист1!A$2:E$202,5,0)</f>
        <v>19</v>
      </c>
    </row>
    <row r="178" spans="1:3" s="124" customFormat="1">
      <c r="A178" s="124" t="s">
        <v>788</v>
      </c>
      <c r="B178" s="124" t="s">
        <v>789</v>
      </c>
      <c r="C178" s="153">
        <f>VLOOKUP(A178,[1]Лист1!A$2:E$202,5,0)</f>
        <v>25</v>
      </c>
    </row>
    <row r="179" spans="1:3" s="124" customFormat="1">
      <c r="A179" s="124" t="s">
        <v>549</v>
      </c>
      <c r="B179" s="124" t="s">
        <v>550</v>
      </c>
      <c r="C179" s="153">
        <f>VLOOKUP(A179,[1]Лист1!A$2:E$202,5,0)</f>
        <v>25</v>
      </c>
    </row>
    <row r="180" spans="1:3" s="124" customFormat="1">
      <c r="A180" s="124" t="s">
        <v>819</v>
      </c>
      <c r="B180" s="124" t="s">
        <v>820</v>
      </c>
      <c r="C180" s="153">
        <f>VLOOKUP(A180,[1]Лист1!A$2:E$202,5,0)</f>
        <v>22</v>
      </c>
    </row>
    <row r="181" spans="1:3" s="124" customFormat="1">
      <c r="A181" s="124" t="s">
        <v>521</v>
      </c>
      <c r="B181" s="124" t="s">
        <v>542</v>
      </c>
      <c r="C181" s="153">
        <f>VLOOKUP(A181,[1]Лист1!A$2:E$202,5,0)</f>
        <v>28</v>
      </c>
    </row>
    <row r="182" spans="1:3" s="124" customFormat="1">
      <c r="A182" s="124" t="s">
        <v>515</v>
      </c>
      <c r="B182" s="124" t="s">
        <v>516</v>
      </c>
      <c r="C182" s="153">
        <f>VLOOKUP(A182,[1]Лист1!A$2:E$202,5,0)</f>
        <v>21</v>
      </c>
    </row>
    <row r="183" spans="1:3" s="124" customFormat="1">
      <c r="A183" s="124" t="s">
        <v>517</v>
      </c>
      <c r="B183" s="124" t="s">
        <v>518</v>
      </c>
      <c r="C183" s="153">
        <f>VLOOKUP(A183,[1]Лист1!A$2:E$202,5,0)</f>
        <v>24</v>
      </c>
    </row>
    <row r="184" spans="1:3" s="124" customFormat="1">
      <c r="A184" s="124" t="s">
        <v>519</v>
      </c>
      <c r="B184" s="124" t="s">
        <v>520</v>
      </c>
      <c r="C184" s="153">
        <f>VLOOKUP(A184,[1]Лист1!A$2:E$202,5,0)</f>
        <v>38</v>
      </c>
    </row>
    <row r="185" spans="1:3">
      <c r="A185" s="124" t="s">
        <v>545</v>
      </c>
      <c r="B185" s="124" t="s">
        <v>522</v>
      </c>
      <c r="C185" s="153">
        <f>VLOOKUP(A185,[1]Лист1!A$2:E$202,5,0)</f>
        <v>28</v>
      </c>
    </row>
    <row r="186" spans="1:3">
      <c r="A186" s="123" t="s">
        <v>523</v>
      </c>
      <c r="B186" s="123" t="s">
        <v>524</v>
      </c>
      <c r="C186" s="153">
        <f>VLOOKUP(A186,[1]Лист1!A$2:E$202,5,0)</f>
        <v>25</v>
      </c>
    </row>
    <row r="187" spans="1:3">
      <c r="A187" s="123" t="s">
        <v>543</v>
      </c>
      <c r="B187" s="123" t="s">
        <v>544</v>
      </c>
      <c r="C187" s="153">
        <f>VLOOKUP(A187,[1]Лист1!A$2:E$202,5,0)</f>
        <v>56</v>
      </c>
    </row>
    <row r="188" spans="1:3">
      <c r="A188" s="123" t="s">
        <v>647</v>
      </c>
      <c r="B188" s="123" t="s">
        <v>646</v>
      </c>
      <c r="C188" s="153">
        <f>VLOOKUP(A188,[1]Лист1!A$2:E$202,5,0)</f>
        <v>8568</v>
      </c>
    </row>
    <row r="189" spans="1:3">
      <c r="A189" s="123" t="s">
        <v>668</v>
      </c>
      <c r="B189" s="123" t="s">
        <v>676</v>
      </c>
      <c r="C189" s="153">
        <f>VLOOKUP(A189,[1]Лист1!A$2:E$202,5,0)</f>
        <v>1440</v>
      </c>
    </row>
    <row r="190" spans="1:3">
      <c r="A190" s="123" t="s">
        <v>669</v>
      </c>
      <c r="B190" s="123" t="s">
        <v>677</v>
      </c>
      <c r="C190" s="153">
        <f>VLOOKUP(A190,[1]Лист1!A$2:E$202,5,0)</f>
        <v>5650</v>
      </c>
    </row>
    <row r="191" spans="1:3">
      <c r="A191" s="123" t="s">
        <v>670</v>
      </c>
      <c r="B191" s="123" t="s">
        <v>678</v>
      </c>
      <c r="C191" s="153">
        <f>VLOOKUP(A191,[1]Лист1!A$2:E$202,5,0)</f>
        <v>8100</v>
      </c>
    </row>
    <row r="192" spans="1:3">
      <c r="A192" s="123" t="s">
        <v>671</v>
      </c>
      <c r="B192" s="123" t="s">
        <v>679</v>
      </c>
      <c r="C192" s="153">
        <f>VLOOKUP(A192,[1]Лист1!A$2:E$202,5,0)</f>
        <v>4220</v>
      </c>
    </row>
    <row r="193" spans="1:3">
      <c r="A193" s="123" t="s">
        <v>672</v>
      </c>
      <c r="B193" s="123" t="s">
        <v>680</v>
      </c>
      <c r="C193" s="153">
        <f>VLOOKUP(A193,[1]Лист1!A$2:E$202,5,0)</f>
        <v>5920</v>
      </c>
    </row>
    <row r="194" spans="1:3">
      <c r="A194" s="123" t="s">
        <v>673</v>
      </c>
      <c r="B194" s="123" t="s">
        <v>681</v>
      </c>
      <c r="C194" s="153">
        <f>VLOOKUP(A194,[1]Лист1!A$2:E$202,5,0)</f>
        <v>1720</v>
      </c>
    </row>
    <row r="195" spans="1:3">
      <c r="A195" s="123" t="s">
        <v>674</v>
      </c>
      <c r="B195" s="123" t="s">
        <v>682</v>
      </c>
      <c r="C195" s="153">
        <f>VLOOKUP(A195,[1]Лист1!A$2:E$202,5,0)</f>
        <v>1430</v>
      </c>
    </row>
    <row r="196" spans="1:3">
      <c r="A196" s="123" t="s">
        <v>675</v>
      </c>
      <c r="B196" s="123" t="s">
        <v>683</v>
      </c>
      <c r="C196" s="153">
        <f>VLOOKUP(A196,[1]Лист1!A$2:E$202,5,0)</f>
        <v>1940</v>
      </c>
    </row>
  </sheetData>
  <autoFilter ref="A1:C18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U17"/>
  <sheetViews>
    <sheetView zoomScale="90" zoomScaleNormal="90" zoomScaleSheetLayoutView="100" workbookViewId="0">
      <pane ySplit="7" topLeftCell="A8" activePane="bottomLeft" state="frozen"/>
      <selection activeCell="G21" sqref="G21"/>
      <selection pane="bottomLeft" activeCell="M10" sqref="M10"/>
    </sheetView>
  </sheetViews>
  <sheetFormatPr defaultColWidth="10.5" defaultRowHeight="11.25" outlineLevelRow="1"/>
  <cols>
    <col min="1" max="1" width="1.1640625" customWidth="1"/>
    <col min="2" max="2" width="0.1640625" customWidth="1"/>
    <col min="3" max="3" width="44.33203125" customWidth="1"/>
    <col min="4" max="4" width="26.83203125" customWidth="1"/>
    <col min="5" max="5" width="59.5" style="16" customWidth="1"/>
    <col min="6" max="6" width="17.6640625" style="104" customWidth="1"/>
    <col min="7" max="7" width="17.6640625" customWidth="1"/>
    <col min="8" max="8" width="19.1640625" customWidth="1"/>
    <col min="9" max="97" width="9.33203125" customWidth="1"/>
    <col min="98" max="99" width="10.5" customWidth="1"/>
  </cols>
  <sheetData>
    <row r="1" spans="1:99" ht="11.1" customHeight="1">
      <c r="A1" s="2"/>
      <c r="B1" s="126"/>
      <c r="C1" s="2"/>
      <c r="D1" s="2"/>
      <c r="E1" s="15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15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15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15"/>
      <c r="F4" s="106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15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7.25" customHeight="1">
      <c r="H6" s="2"/>
    </row>
    <row r="7" spans="1:99" s="56" customFormat="1" ht="25.15" customHeight="1">
      <c r="A7" s="53"/>
      <c r="B7" s="53"/>
      <c r="C7" s="73" t="s">
        <v>0</v>
      </c>
      <c r="D7" s="23" t="s">
        <v>1</v>
      </c>
      <c r="E7" s="100" t="s">
        <v>2</v>
      </c>
      <c r="F7" s="24" t="s">
        <v>7</v>
      </c>
      <c r="G7" s="25" t="s">
        <v>3</v>
      </c>
      <c r="H7" s="5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</row>
    <row r="8" spans="1:99" s="58" customFormat="1" ht="28.5" customHeight="1">
      <c r="A8" s="57"/>
      <c r="B8" s="57" t="s">
        <v>149</v>
      </c>
      <c r="C8" s="168" t="s">
        <v>368</v>
      </c>
      <c r="D8" s="169"/>
      <c r="E8" s="169"/>
      <c r="F8" s="169"/>
      <c r="G8" s="170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</row>
    <row r="9" spans="1:99" s="58" customFormat="1" ht="96.75" customHeight="1">
      <c r="A9" s="57"/>
      <c r="B9" s="57" t="s">
        <v>309</v>
      </c>
      <c r="C9" s="29" t="s">
        <v>588</v>
      </c>
      <c r="D9" s="30"/>
      <c r="E9" s="32" t="s">
        <v>334</v>
      </c>
      <c r="F9" s="107">
        <f>G9-(G9*Содержание!$D$10/1/100)</f>
        <v>6700</v>
      </c>
      <c r="G9" s="107">
        <f>VLOOKUP(B9,list!$A$2:$C$179,3,0)</f>
        <v>6700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</row>
    <row r="10" spans="1:99" s="5" customFormat="1" ht="95.25" customHeight="1" outlineLevel="1">
      <c r="B10" s="94" t="s">
        <v>178</v>
      </c>
      <c r="C10" s="29" t="s">
        <v>619</v>
      </c>
      <c r="D10" s="30"/>
      <c r="E10" s="32" t="s">
        <v>281</v>
      </c>
      <c r="F10" s="107">
        <f>G10-(G10*Содержание!$D$10/1/100)</f>
        <v>8850</v>
      </c>
      <c r="G10" s="107">
        <f>VLOOKUP(B10,list!$A$2:$C$179,3,0)</f>
        <v>8850</v>
      </c>
    </row>
    <row r="11" spans="1:99" s="5" customFormat="1" ht="95.25" customHeight="1" outlineLevel="1">
      <c r="B11" s="94" t="s">
        <v>574</v>
      </c>
      <c r="C11" s="29" t="s">
        <v>573</v>
      </c>
      <c r="D11" s="30"/>
      <c r="E11" s="32" t="s">
        <v>575</v>
      </c>
      <c r="F11" s="107">
        <f>G11-(G11*Содержание!$D$10/1/100)</f>
        <v>17100</v>
      </c>
      <c r="G11" s="107">
        <f>VLOOKUP(B11,list!$A$2:$C$179,3,0)</f>
        <v>17100</v>
      </c>
    </row>
    <row r="12" spans="1:99" s="5" customFormat="1" ht="98.25" customHeight="1" outlineLevel="1">
      <c r="B12" s="82" t="s">
        <v>585</v>
      </c>
      <c r="C12" s="29" t="s">
        <v>586</v>
      </c>
      <c r="D12" s="30"/>
      <c r="E12" s="32" t="s">
        <v>429</v>
      </c>
      <c r="F12" s="107">
        <f>G12-(G12*Содержание!$D$10/1/100)</f>
        <v>19500</v>
      </c>
      <c r="G12" s="107">
        <f>VLOOKUP(B12,list!$A$2:$C$179,3,0)</f>
        <v>19500</v>
      </c>
    </row>
    <row r="13" spans="1:99" s="5" customFormat="1" ht="111" customHeight="1" outlineLevel="1">
      <c r="B13" s="82" t="s">
        <v>589</v>
      </c>
      <c r="C13" s="29" t="s">
        <v>590</v>
      </c>
      <c r="D13" s="30"/>
      <c r="E13" s="32" t="s">
        <v>298</v>
      </c>
      <c r="F13" s="107">
        <f>G13-(G13*Содержание!$D$10/1/100)</f>
        <v>40000</v>
      </c>
      <c r="G13" s="107">
        <f>VLOOKUP(B13,list!$A$2:$C$179,3,0)</f>
        <v>40000</v>
      </c>
    </row>
    <row r="14" spans="1:99" s="5" customFormat="1" ht="93" customHeight="1" outlineLevel="1">
      <c r="B14" s="103" t="s">
        <v>360</v>
      </c>
      <c r="C14" s="29" t="s">
        <v>648</v>
      </c>
      <c r="D14" s="30"/>
      <c r="E14" s="32" t="s">
        <v>428</v>
      </c>
      <c r="F14" s="107">
        <f>G14-(G14*Содержание!$D$10/1/100)</f>
        <v>95000</v>
      </c>
      <c r="G14" s="107">
        <f>VLOOKUP(B14,list!$A$2:$C$179,3,0)</f>
        <v>95000</v>
      </c>
      <c r="I14" s="8"/>
    </row>
    <row r="15" spans="1:99" ht="15.75">
      <c r="C15" s="168" t="s">
        <v>256</v>
      </c>
      <c r="D15" s="169"/>
      <c r="E15" s="169"/>
      <c r="F15" s="169"/>
      <c r="G15" s="170"/>
      <c r="H15" s="9"/>
    </row>
    <row r="16" spans="1:99" ht="106.5" customHeight="1">
      <c r="B16" s="82" t="s">
        <v>569</v>
      </c>
      <c r="C16" s="29" t="s">
        <v>570</v>
      </c>
      <c r="D16" s="30"/>
      <c r="E16" s="32" t="s">
        <v>571</v>
      </c>
      <c r="F16" s="107">
        <f>G16-(G16*Содержание!$D$10/1/100)</f>
        <v>9990</v>
      </c>
      <c r="G16" s="107">
        <f>VLOOKUP(B16,list!$A$2:$C$179,3,0)</f>
        <v>9990</v>
      </c>
      <c r="H16" s="5"/>
    </row>
    <row r="17" spans="2:8" ht="106.5" customHeight="1">
      <c r="B17" s="82" t="s">
        <v>147</v>
      </c>
      <c r="C17" s="29" t="s">
        <v>85</v>
      </c>
      <c r="D17" s="30"/>
      <c r="E17" s="32" t="s">
        <v>276</v>
      </c>
      <c r="F17" s="107">
        <f>G17-(G17*Содержание!$D$10/1/100)</f>
        <v>17050</v>
      </c>
      <c r="G17" s="107">
        <f>VLOOKUP(B17,list!$A$2:$C$179,3,0)</f>
        <v>17050</v>
      </c>
      <c r="H17" s="5"/>
    </row>
  </sheetData>
  <mergeCells count="2">
    <mergeCell ref="C8:G8"/>
    <mergeCell ref="C15:G15"/>
  </mergeCells>
  <pageMargins left="0.7" right="0.7" top="0.75" bottom="0.75" header="0.3" footer="0.3"/>
  <pageSetup paperSize="9" scale="64" orientation="portrait" r:id="rId1"/>
  <colBreaks count="1" manualBreakCount="1">
    <brk id="7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U17"/>
  <sheetViews>
    <sheetView zoomScale="90" zoomScaleNormal="90" zoomScaleSheetLayoutView="90" workbookViewId="0">
      <pane ySplit="8" topLeftCell="A15" activePane="bottomLeft" state="frozen"/>
      <selection activeCell="G21" sqref="G21"/>
      <selection pane="bottomLeft" activeCell="L17" sqref="L17"/>
    </sheetView>
  </sheetViews>
  <sheetFormatPr defaultColWidth="10.5" defaultRowHeight="11.25" outlineLevelRow="1"/>
  <cols>
    <col min="1" max="1" width="1.1640625" customWidth="1"/>
    <col min="2" max="2" width="0.33203125" customWidth="1"/>
    <col min="3" max="3" width="44.33203125" customWidth="1"/>
    <col min="4" max="4" width="26.83203125" customWidth="1"/>
    <col min="5" max="5" width="59.5" customWidth="1"/>
    <col min="6" max="6" width="17.6640625" style="104" customWidth="1"/>
    <col min="7" max="7" width="17.6640625" customWidth="1"/>
    <col min="8" max="8" width="17.83203125" customWidth="1"/>
    <col min="9" max="9" width="14" customWidth="1"/>
    <col min="10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6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1.1" customHeight="1">
      <c r="A6" s="2"/>
      <c r="B6" s="2"/>
      <c r="C6" s="2"/>
      <c r="D6" s="2"/>
      <c r="E6" s="2"/>
      <c r="F6" s="108"/>
      <c r="G6" s="12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99" ht="5.25" customHeight="1">
      <c r="H7" s="2"/>
    </row>
    <row r="8" spans="1:99" ht="25.15" customHeight="1">
      <c r="A8" s="3"/>
      <c r="B8" s="3"/>
      <c r="C8" s="22" t="s">
        <v>0</v>
      </c>
      <c r="D8" s="23" t="s">
        <v>1</v>
      </c>
      <c r="E8" s="22" t="s">
        <v>2</v>
      </c>
      <c r="F8" s="24" t="s">
        <v>7</v>
      </c>
      <c r="G8" s="25" t="s">
        <v>3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ht="17.25" customHeight="1">
      <c r="A9" s="1"/>
      <c r="B9" s="1" t="s">
        <v>149</v>
      </c>
      <c r="C9" s="171" t="s">
        <v>9</v>
      </c>
      <c r="D9" s="171"/>
      <c r="E9" s="171"/>
      <c r="F9" s="18"/>
      <c r="G9" s="19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ht="18.75" customHeight="1">
      <c r="A10" s="1"/>
      <c r="B10" s="1"/>
      <c r="C10" s="172">
        <v>4</v>
      </c>
      <c r="D10" s="173"/>
      <c r="E10" s="174"/>
      <c r="F10" s="20"/>
      <c r="G10" s="21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s="5" customFormat="1" ht="129.6" customHeight="1" outlineLevel="1">
      <c r="B11" s="83" t="s">
        <v>376</v>
      </c>
      <c r="C11" s="38" t="s">
        <v>623</v>
      </c>
      <c r="D11" s="30"/>
      <c r="E11" s="32" t="s">
        <v>427</v>
      </c>
      <c r="F11" s="107">
        <f>G11-(G11*Содержание!$D$11/1/100)</f>
        <v>9460</v>
      </c>
      <c r="G11" s="107">
        <f>VLOOKUP(B11,list!$A$2:$C$179,3,0)</f>
        <v>9460</v>
      </c>
    </row>
    <row r="12" spans="1:99" s="5" customFormat="1" ht="130.15" customHeight="1" outlineLevel="1">
      <c r="B12" s="83" t="s">
        <v>143</v>
      </c>
      <c r="C12" s="29" t="s">
        <v>622</v>
      </c>
      <c r="D12" s="30"/>
      <c r="E12" s="32" t="s">
        <v>798</v>
      </c>
      <c r="F12" s="107">
        <f>G12-(G12*Содержание!$D$11/1/100)</f>
        <v>11605</v>
      </c>
      <c r="G12" s="107">
        <f>VLOOKUP(B12,list!$A$2:$C$179,3,0)</f>
        <v>11605</v>
      </c>
      <c r="H12" s="127"/>
    </row>
    <row r="13" spans="1:99" ht="18" customHeight="1">
      <c r="A13" s="1"/>
      <c r="B13" s="1"/>
      <c r="C13" s="175">
        <v>8</v>
      </c>
      <c r="D13" s="175"/>
      <c r="E13" s="175"/>
      <c r="F13" s="33"/>
      <c r="G13" s="34"/>
      <c r="H13" s="3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99" s="5" customFormat="1" ht="169.5" customHeight="1" outlineLevel="1">
      <c r="B14" s="125" t="s">
        <v>456</v>
      </c>
      <c r="C14" s="29" t="s">
        <v>457</v>
      </c>
      <c r="D14" s="30"/>
      <c r="E14" s="28" t="s">
        <v>503</v>
      </c>
      <c r="F14" s="107">
        <f>G14-(G14*Содержание!$D$11/1/100)</f>
        <v>9400</v>
      </c>
      <c r="G14" s="107">
        <f>VLOOKUP(B14,list!$A$2:$C$179,3,0)</f>
        <v>9400</v>
      </c>
      <c r="I14" s="8"/>
    </row>
    <row r="15" spans="1:99" ht="18.75" customHeight="1">
      <c r="A15" s="1"/>
      <c r="B15" s="1"/>
      <c r="C15" s="175">
        <v>16</v>
      </c>
      <c r="D15" s="175"/>
      <c r="E15" s="175"/>
      <c r="F15" s="33"/>
      <c r="G15" s="34"/>
      <c r="H15" s="3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</row>
    <row r="16" spans="1:99" s="5" customFormat="1" ht="154.5" customHeight="1">
      <c r="B16" s="83" t="s">
        <v>145</v>
      </c>
      <c r="C16" s="26" t="s">
        <v>621</v>
      </c>
      <c r="D16" s="27"/>
      <c r="E16" s="32" t="s">
        <v>552</v>
      </c>
      <c r="F16" s="107">
        <f>G16-(G16*Содержание!$D$11/1/100)</f>
        <v>17700</v>
      </c>
      <c r="G16" s="107">
        <f>VLOOKUP(B16,list!$A$2:$C$179,3,0)</f>
        <v>17700</v>
      </c>
    </row>
    <row r="17" spans="2:7" s="5" customFormat="1" ht="180" customHeight="1">
      <c r="B17" s="83" t="s">
        <v>144</v>
      </c>
      <c r="C17" s="26" t="s">
        <v>620</v>
      </c>
      <c r="D17" s="27"/>
      <c r="E17" s="32" t="s">
        <v>806</v>
      </c>
      <c r="F17" s="107">
        <f>G17-(G17*Содержание!$D$11/1/100)</f>
        <v>31500</v>
      </c>
      <c r="G17" s="107">
        <f>VLOOKUP(B17,list!$A$2:$C$179,3,0)</f>
        <v>31500</v>
      </c>
    </row>
  </sheetData>
  <mergeCells count="4">
    <mergeCell ref="C9:E9"/>
    <mergeCell ref="C10:E10"/>
    <mergeCell ref="C13:E13"/>
    <mergeCell ref="C15:E15"/>
  </mergeCells>
  <pageMargins left="0.7" right="0.7" top="0.75" bottom="0.75" header="0.3" footer="0.3"/>
  <pageSetup paperSize="9" scale="64" orientation="portrait" r:id="rId1"/>
  <colBreaks count="1" manualBreakCount="1">
    <brk id="7" max="3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T79"/>
  <sheetViews>
    <sheetView zoomScale="90" zoomScaleNormal="90" workbookViewId="0">
      <pane ySplit="8" topLeftCell="A66" activePane="bottomLeft" state="frozen"/>
      <selection activeCell="G21" sqref="G21"/>
      <selection pane="bottomLeft" activeCell="H60" sqref="H60"/>
    </sheetView>
  </sheetViews>
  <sheetFormatPr defaultColWidth="10.5" defaultRowHeight="11.25" outlineLevelRow="1"/>
  <cols>
    <col min="1" max="1" width="0.33203125" customWidth="1"/>
    <col min="2" max="2" width="0.6640625" customWidth="1"/>
    <col min="3" max="3" width="44.33203125" style="16" customWidth="1"/>
    <col min="4" max="4" width="26.83203125" customWidth="1"/>
    <col min="5" max="5" width="59.5" style="16" customWidth="1"/>
    <col min="6" max="6" width="17.6640625" style="104" customWidth="1"/>
    <col min="7" max="8" width="17.6640625" customWidth="1"/>
    <col min="9" max="96" width="9.33203125" customWidth="1"/>
    <col min="97" max="98" width="10.5" customWidth="1"/>
  </cols>
  <sheetData>
    <row r="1" spans="1:98" ht="11.1" customHeight="1">
      <c r="A1" s="2"/>
      <c r="B1" s="2"/>
      <c r="C1" s="15"/>
      <c r="D1" s="2"/>
      <c r="E1" s="15"/>
      <c r="F1" s="105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98" ht="11.1" customHeight="1">
      <c r="A2" s="2"/>
      <c r="B2" s="2"/>
      <c r="C2" s="15"/>
      <c r="D2" s="2"/>
      <c r="E2" s="15"/>
      <c r="F2" s="105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98" ht="11.1" customHeight="1">
      <c r="A3" s="2"/>
      <c r="B3" s="2"/>
      <c r="C3" s="15"/>
      <c r="D3" s="2"/>
      <c r="E3" s="15"/>
      <c r="F3" s="105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98" ht="11.1" customHeight="1">
      <c r="A4" s="2"/>
      <c r="B4" s="2"/>
      <c r="C4" s="15"/>
      <c r="D4" s="2"/>
      <c r="E4" s="15"/>
      <c r="F4" s="106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98" ht="11.1" customHeight="1">
      <c r="A5" s="2"/>
      <c r="B5" s="2"/>
      <c r="C5" s="15"/>
      <c r="D5" s="2"/>
      <c r="E5" s="15"/>
      <c r="F5" s="106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98" ht="11.1" customHeight="1">
      <c r="A6" s="2"/>
      <c r="B6" s="2"/>
      <c r="C6" s="15"/>
      <c r="D6" s="2"/>
      <c r="E6" s="15"/>
      <c r="F6" s="105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98" ht="5.25" customHeight="1"/>
    <row r="8" spans="1:98" ht="25.15" customHeight="1">
      <c r="A8" s="3"/>
      <c r="B8" s="3"/>
      <c r="C8" s="36" t="s">
        <v>0</v>
      </c>
      <c r="D8" s="37" t="s">
        <v>1</v>
      </c>
      <c r="E8" s="118" t="s">
        <v>2</v>
      </c>
      <c r="F8" s="24" t="s">
        <v>7</v>
      </c>
      <c r="G8" s="24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s="1" customFormat="1" ht="18.75" customHeight="1" outlineLevel="1">
      <c r="C9" s="168" t="s">
        <v>8</v>
      </c>
      <c r="D9" s="169"/>
      <c r="E9" s="169"/>
      <c r="F9" s="169"/>
      <c r="G9" s="170"/>
    </row>
    <row r="10" spans="1:98" s="1" customFormat="1" ht="22.5" customHeight="1" outlineLevel="1">
      <c r="B10" s="1" t="s">
        <v>149</v>
      </c>
      <c r="C10" s="176" t="s">
        <v>701</v>
      </c>
      <c r="D10" s="177"/>
      <c r="E10" s="177"/>
      <c r="F10" s="177"/>
      <c r="G10" s="178"/>
    </row>
    <row r="11" spans="1:98" s="5" customFormat="1" ht="105" customHeight="1" outlineLevel="1">
      <c r="A11" s="122" t="s">
        <v>563</v>
      </c>
      <c r="B11" s="93"/>
      <c r="C11" s="38" t="s">
        <v>562</v>
      </c>
      <c r="D11" s="39"/>
      <c r="E11" s="32" t="s">
        <v>715</v>
      </c>
      <c r="F11" s="107">
        <f>G11-(G11*Содержание!$D$13/1/100)</f>
        <v>2926</v>
      </c>
      <c r="G11" s="107">
        <f>VLOOKUP(A11,list!$A$2:$C$187,3,0)</f>
        <v>2926</v>
      </c>
    </row>
    <row r="12" spans="1:98" s="5" customFormat="1" ht="105" customHeight="1" outlineLevel="1">
      <c r="A12" s="122" t="s">
        <v>625</v>
      </c>
      <c r="B12" s="93"/>
      <c r="C12" s="38" t="s">
        <v>629</v>
      </c>
      <c r="D12" s="39"/>
      <c r="E12" s="32" t="s">
        <v>716</v>
      </c>
      <c r="F12" s="107">
        <f>G12-(G12*Содержание!$D$13/1/100)</f>
        <v>2926</v>
      </c>
      <c r="G12" s="107">
        <f>VLOOKUP(A12,list!$A$2:$C$187,3,0)</f>
        <v>2926</v>
      </c>
    </row>
    <row r="13" spans="1:98" s="5" customFormat="1" ht="104.45" customHeight="1" outlineLevel="1">
      <c r="A13" s="122" t="s">
        <v>599</v>
      </c>
      <c r="B13" s="93"/>
      <c r="C13" s="29" t="s">
        <v>598</v>
      </c>
      <c r="D13" s="30"/>
      <c r="E13" s="32" t="s">
        <v>717</v>
      </c>
      <c r="F13" s="107">
        <f>G13-(G13*Содержание!$D$13/1/100)</f>
        <v>2640</v>
      </c>
      <c r="G13" s="107">
        <f>VLOOKUP(A13,list!$A$2:$C$187,3,0)</f>
        <v>2640</v>
      </c>
    </row>
    <row r="14" spans="1:98" s="5" customFormat="1" ht="126.75" customHeight="1" outlineLevel="1">
      <c r="B14" s="84" t="s">
        <v>490</v>
      </c>
      <c r="C14" s="29" t="s">
        <v>435</v>
      </c>
      <c r="D14" s="30"/>
      <c r="E14" s="32" t="s">
        <v>718</v>
      </c>
      <c r="F14" s="107">
        <f>G14-(G14*Содержание!$D$13/1/100)</f>
        <v>3450</v>
      </c>
      <c r="G14" s="107">
        <f>VLOOKUP(B14,list!$A$2:$C$179,3,0)</f>
        <v>3450</v>
      </c>
    </row>
    <row r="15" spans="1:98" s="5" customFormat="1" ht="105" customHeight="1" outlineLevel="1">
      <c r="B15" s="84" t="s">
        <v>104</v>
      </c>
      <c r="C15" s="29" t="s">
        <v>593</v>
      </c>
      <c r="D15" s="30"/>
      <c r="E15" s="32" t="s">
        <v>650</v>
      </c>
      <c r="F15" s="107">
        <f>G15-(G15*Содержание!$D$13/1/100)</f>
        <v>7810</v>
      </c>
      <c r="G15" s="107">
        <f>VLOOKUP(B15,list!$A$2:$C$179,3,0)</f>
        <v>7810</v>
      </c>
    </row>
    <row r="16" spans="1:98" s="5" customFormat="1" ht="105" customHeight="1" outlineLevel="1">
      <c r="B16" s="84" t="s">
        <v>194</v>
      </c>
      <c r="C16" s="29" t="s">
        <v>553</v>
      </c>
      <c r="D16" s="30"/>
      <c r="E16" s="32" t="s">
        <v>719</v>
      </c>
      <c r="F16" s="107">
        <f>G16-(G16*Содержание!$D$13/1/100)</f>
        <v>10010</v>
      </c>
      <c r="G16" s="107">
        <f>VLOOKUP(B16,list!$A$2:$C$179,3,0)</f>
        <v>10010</v>
      </c>
    </row>
    <row r="17" spans="1:7" s="1" customFormat="1" ht="24" customHeight="1" outlineLevel="1">
      <c r="C17" s="176" t="s">
        <v>702</v>
      </c>
      <c r="D17" s="177"/>
      <c r="E17" s="177"/>
      <c r="F17" s="177"/>
      <c r="G17" s="178"/>
    </row>
    <row r="18" spans="1:7" s="5" customFormat="1" ht="105" customHeight="1" outlineLevel="1">
      <c r="B18" s="84" t="s">
        <v>105</v>
      </c>
      <c r="C18" s="29" t="s">
        <v>618</v>
      </c>
      <c r="D18" s="30"/>
      <c r="E18" s="32" t="s">
        <v>720</v>
      </c>
      <c r="F18" s="107">
        <f>G18-(G18*Содержание!$D$13/1/100)</f>
        <v>8400</v>
      </c>
      <c r="G18" s="107">
        <f>VLOOKUP(B18,list!$A$2:$C$179,3,0)</f>
        <v>8400</v>
      </c>
    </row>
    <row r="19" spans="1:7" s="1" customFormat="1" ht="22.5" customHeight="1" outlineLevel="1">
      <c r="C19" s="176" t="s">
        <v>703</v>
      </c>
      <c r="D19" s="177"/>
      <c r="E19" s="177"/>
      <c r="F19" s="177"/>
      <c r="G19" s="178"/>
    </row>
    <row r="20" spans="1:7" s="5" customFormat="1" ht="105" customHeight="1" outlineLevel="1">
      <c r="A20" s="122" t="s">
        <v>564</v>
      </c>
      <c r="B20" s="93"/>
      <c r="C20" s="38" t="s">
        <v>566</v>
      </c>
      <c r="D20" s="39"/>
      <c r="E20" s="32" t="s">
        <v>721</v>
      </c>
      <c r="F20" s="107">
        <f>G20-(G20*Содержание!$D$13/1/100)</f>
        <v>3190</v>
      </c>
      <c r="G20" s="107">
        <f>VLOOKUP(A20,list!$A$2:$C$187,3,0)</f>
        <v>3190</v>
      </c>
    </row>
    <row r="21" spans="1:7" s="5" customFormat="1" ht="105" customHeight="1" outlineLevel="1">
      <c r="A21" s="122" t="s">
        <v>627</v>
      </c>
      <c r="B21" s="93"/>
      <c r="C21" s="38" t="s">
        <v>630</v>
      </c>
      <c r="D21" s="39"/>
      <c r="E21" s="32" t="s">
        <v>722</v>
      </c>
      <c r="F21" s="107">
        <f>G21-(G21*Содержание!$D$13/1/100)</f>
        <v>3190</v>
      </c>
      <c r="G21" s="107">
        <f>VLOOKUP(A21,list!$A$2:$C$187,3,0)</f>
        <v>3190</v>
      </c>
    </row>
    <row r="22" spans="1:7" s="5" customFormat="1" ht="93.6" customHeight="1" outlineLevel="1">
      <c r="B22" s="84" t="s">
        <v>107</v>
      </c>
      <c r="C22" s="29" t="s">
        <v>450</v>
      </c>
      <c r="D22" s="30"/>
      <c r="E22" s="32" t="s">
        <v>723</v>
      </c>
      <c r="F22" s="107">
        <f>G22-(G22*Содержание!$D$13/1/100)</f>
        <v>8030</v>
      </c>
      <c r="G22" s="107">
        <f>VLOOKUP(B22,list!$A$2:$C$179,3,0)</f>
        <v>8030</v>
      </c>
    </row>
    <row r="23" spans="1:7" s="5" customFormat="1" ht="86.45" customHeight="1" outlineLevel="1">
      <c r="B23" s="84" t="s">
        <v>333</v>
      </c>
      <c r="C23" s="29" t="s">
        <v>554</v>
      </c>
      <c r="D23" s="30"/>
      <c r="E23" s="32" t="s">
        <v>724</v>
      </c>
      <c r="F23" s="107">
        <f>G23-(G23*Содержание!$D$13/1/100)</f>
        <v>11770</v>
      </c>
      <c r="G23" s="107">
        <f>VLOOKUP(B23,list!$A$2:$C$179,3,0)</f>
        <v>11770</v>
      </c>
    </row>
    <row r="24" spans="1:7" s="1" customFormat="1" ht="18.75" customHeight="1" outlineLevel="1">
      <c r="C24" s="168" t="s">
        <v>307</v>
      </c>
      <c r="D24" s="169"/>
      <c r="E24" s="169"/>
      <c r="F24" s="169"/>
      <c r="G24" s="170"/>
    </row>
    <row r="25" spans="1:7" s="1" customFormat="1" ht="24" customHeight="1" outlineLevel="1">
      <c r="C25" s="176" t="s">
        <v>704</v>
      </c>
      <c r="D25" s="177"/>
      <c r="E25" s="177"/>
      <c r="F25" s="177"/>
      <c r="G25" s="178"/>
    </row>
    <row r="26" spans="1:7" s="5" customFormat="1" ht="105" customHeight="1" outlineLevel="1">
      <c r="B26" s="109" t="s">
        <v>296</v>
      </c>
      <c r="C26" s="29" t="s">
        <v>617</v>
      </c>
      <c r="D26" s="30"/>
      <c r="E26" s="32" t="s">
        <v>790</v>
      </c>
      <c r="F26" s="107">
        <f>G26-(G26*Содержание!$D$13/1/100)</f>
        <v>3800</v>
      </c>
      <c r="G26" s="107">
        <f>VLOOKUP(B26,list!$A$2:$C$179,3,0)</f>
        <v>3800</v>
      </c>
    </row>
    <row r="27" spans="1:7" s="5" customFormat="1" ht="102" customHeight="1" outlineLevel="1">
      <c r="B27" s="109" t="s">
        <v>343</v>
      </c>
      <c r="C27" s="29" t="s">
        <v>616</v>
      </c>
      <c r="D27" s="30"/>
      <c r="E27" s="32" t="s">
        <v>725</v>
      </c>
      <c r="F27" s="107">
        <f>G27-(G27*Содержание!$D$13/1/100)</f>
        <v>4800</v>
      </c>
      <c r="G27" s="107">
        <f>VLOOKUP(B27,list!$A$2:$C$179,3,0)</f>
        <v>4800</v>
      </c>
    </row>
    <row r="28" spans="1:7" s="1" customFormat="1" ht="22.5" customHeight="1" outlineLevel="1">
      <c r="B28" s="1" t="s">
        <v>149</v>
      </c>
      <c r="C28" s="176" t="s">
        <v>705</v>
      </c>
      <c r="D28" s="177"/>
      <c r="E28" s="177"/>
      <c r="F28" s="177"/>
      <c r="G28" s="178"/>
    </row>
    <row r="29" spans="1:7" s="5" customFormat="1" ht="96.6" customHeight="1" outlineLevel="1">
      <c r="B29" s="109" t="s">
        <v>297</v>
      </c>
      <c r="C29" s="29" t="s">
        <v>615</v>
      </c>
      <c r="D29" s="30"/>
      <c r="E29" s="32" t="s">
        <v>797</v>
      </c>
      <c r="F29" s="107">
        <f>G29-(G29*Содержание!$D$13/1/100)</f>
        <v>3800</v>
      </c>
      <c r="G29" s="107">
        <f>VLOOKUP(B29,list!$A$2:$C$179,3,0)</f>
        <v>3800</v>
      </c>
    </row>
    <row r="30" spans="1:7" s="1" customFormat="1" ht="18.75" customHeight="1" outlineLevel="1">
      <c r="C30" s="168" t="s">
        <v>306</v>
      </c>
      <c r="D30" s="169"/>
      <c r="E30" s="169"/>
      <c r="F30" s="169"/>
      <c r="G30" s="170"/>
    </row>
    <row r="31" spans="1:7" s="1" customFormat="1" ht="24" customHeight="1" outlineLevel="1">
      <c r="C31" s="176" t="s">
        <v>706</v>
      </c>
      <c r="D31" s="177"/>
      <c r="E31" s="177"/>
      <c r="F31" s="177"/>
      <c r="G31" s="178"/>
    </row>
    <row r="32" spans="1:7" s="5" customFormat="1" ht="93" customHeight="1" outlineLevel="1">
      <c r="B32" s="97" t="s">
        <v>313</v>
      </c>
      <c r="C32" s="29" t="s">
        <v>614</v>
      </c>
      <c r="D32" s="30"/>
      <c r="E32" s="32" t="s">
        <v>793</v>
      </c>
      <c r="F32" s="107">
        <f>G32-(G32*Содержание!$D$13/1/100)</f>
        <v>4500</v>
      </c>
      <c r="G32" s="107">
        <f>VLOOKUP(B32,list!$A$2:$C$179,3,0)</f>
        <v>4500</v>
      </c>
    </row>
    <row r="33" spans="2:7" s="5" customFormat="1" ht="91.15" customHeight="1" outlineLevel="1">
      <c r="B33" s="109" t="s">
        <v>294</v>
      </c>
      <c r="C33" s="29" t="s">
        <v>613</v>
      </c>
      <c r="D33" s="30"/>
      <c r="E33" s="32" t="s">
        <v>807</v>
      </c>
      <c r="F33" s="107">
        <f>G33-(G33*Содержание!$D$13/1/100)</f>
        <v>6600</v>
      </c>
      <c r="G33" s="107">
        <f>VLOOKUP(B33,list!$A$2:$C$179,3,0)</f>
        <v>6600</v>
      </c>
    </row>
    <row r="34" spans="2:7" s="5" customFormat="1" ht="102" customHeight="1" outlineLevel="1">
      <c r="B34" s="92" t="s">
        <v>327</v>
      </c>
      <c r="C34" s="29" t="s">
        <v>612</v>
      </c>
      <c r="D34" s="30"/>
      <c r="E34" s="32" t="s">
        <v>726</v>
      </c>
      <c r="F34" s="107">
        <f>G34-(G34*Содержание!$D$13/1/100)</f>
        <v>9790</v>
      </c>
      <c r="G34" s="107">
        <f>VLOOKUP(B34,list!$A$2:$C$179,3,0)</f>
        <v>9790</v>
      </c>
    </row>
    <row r="35" spans="2:7" s="1" customFormat="1" ht="22.5" customHeight="1" outlineLevel="1">
      <c r="B35" s="1" t="s">
        <v>149</v>
      </c>
      <c r="C35" s="176" t="s">
        <v>707</v>
      </c>
      <c r="D35" s="177"/>
      <c r="E35" s="177"/>
      <c r="F35" s="177"/>
      <c r="G35" s="178"/>
    </row>
    <row r="36" spans="2:7" s="5" customFormat="1" ht="90" customHeight="1" outlineLevel="1">
      <c r="B36" s="109" t="s">
        <v>315</v>
      </c>
      <c r="C36" s="29" t="s">
        <v>611</v>
      </c>
      <c r="D36" s="30"/>
      <c r="E36" s="32" t="s">
        <v>792</v>
      </c>
      <c r="F36" s="107">
        <f>G36-(G36*Содержание!$D$13/1/100)</f>
        <v>4300</v>
      </c>
      <c r="G36" s="107">
        <f>VLOOKUP(B36,list!$A$2:$C$179,3,0)</f>
        <v>4300</v>
      </c>
    </row>
    <row r="37" spans="2:7" s="5" customFormat="1" ht="90" customHeight="1" outlineLevel="1">
      <c r="B37" s="109" t="s">
        <v>460</v>
      </c>
      <c r="C37" s="29" t="s">
        <v>461</v>
      </c>
      <c r="D37" s="30"/>
      <c r="E37" s="32" t="s">
        <v>727</v>
      </c>
      <c r="F37" s="107">
        <f>G37-(G37*Содержание!$D$13/1/100)</f>
        <v>5100</v>
      </c>
      <c r="G37" s="107">
        <f>VLOOKUP(B37,list!$A$2:$C$179,3,0)</f>
        <v>5100</v>
      </c>
    </row>
    <row r="38" spans="2:7" s="5" customFormat="1" ht="107.25" customHeight="1" outlineLevel="1">
      <c r="B38" s="84" t="s">
        <v>329</v>
      </c>
      <c r="C38" s="29" t="s">
        <v>555</v>
      </c>
      <c r="D38" s="30"/>
      <c r="E38" s="32" t="s">
        <v>728</v>
      </c>
      <c r="F38" s="107">
        <f>G38-(G38*Содержание!$D$13/1/100)</f>
        <v>10769</v>
      </c>
      <c r="G38" s="107">
        <f>VLOOKUP(B38,list!$A$2:$C$179,3,0)</f>
        <v>10769</v>
      </c>
    </row>
    <row r="39" spans="2:7" s="1" customFormat="1" ht="18" customHeight="1" outlineLevel="1">
      <c r="C39" s="179" t="s">
        <v>437</v>
      </c>
      <c r="D39" s="180"/>
      <c r="E39" s="180"/>
      <c r="F39" s="180"/>
      <c r="G39" s="181"/>
    </row>
    <row r="40" spans="2:7" s="5" customFormat="1" ht="126.75" customHeight="1" outlineLevel="1">
      <c r="B40" s="84" t="s">
        <v>492</v>
      </c>
      <c r="C40" s="29" t="s">
        <v>436</v>
      </c>
      <c r="D40" s="30"/>
      <c r="E40" s="32" t="s">
        <v>729</v>
      </c>
      <c r="F40" s="107">
        <f>G40-(G40*Содержание!$D$13/1/100)</f>
        <v>4500</v>
      </c>
      <c r="G40" s="107">
        <f>VLOOKUP(B40,list!$A$2:$C$179,3,0)</f>
        <v>4500</v>
      </c>
    </row>
    <row r="41" spans="2:7" s="1" customFormat="1" ht="21.75" customHeight="1" outlineLevel="1">
      <c r="C41" s="168" t="s">
        <v>24</v>
      </c>
      <c r="D41" s="169"/>
      <c r="E41" s="169"/>
      <c r="F41" s="169"/>
      <c r="G41" s="169"/>
    </row>
    <row r="42" spans="2:7" s="1" customFormat="1" ht="17.25" customHeight="1" outlineLevel="1">
      <c r="C42" s="176" t="s">
        <v>708</v>
      </c>
      <c r="D42" s="177"/>
      <c r="E42" s="177"/>
      <c r="F42" s="177"/>
      <c r="G42" s="178"/>
    </row>
    <row r="43" spans="2:7" s="5" customFormat="1" ht="114" customHeight="1" outlineLevel="1">
      <c r="B43" s="84" t="s">
        <v>108</v>
      </c>
      <c r="C43" s="29" t="s">
        <v>592</v>
      </c>
      <c r="D43" s="41"/>
      <c r="E43" s="32" t="s">
        <v>730</v>
      </c>
      <c r="F43" s="107">
        <f>G43-(G43*Содержание!$D$13/1/100)</f>
        <v>4560</v>
      </c>
      <c r="G43" s="107">
        <f>VLOOKUP(B43,list!$A$2:$C$179,3,0)</f>
        <v>4560</v>
      </c>
    </row>
    <row r="44" spans="2:7" s="5" customFormat="1" ht="114" customHeight="1" outlineLevel="1">
      <c r="B44" s="93" t="s">
        <v>810</v>
      </c>
      <c r="C44" s="29" t="s">
        <v>808</v>
      </c>
      <c r="D44" s="79"/>
      <c r="E44" s="32" t="s">
        <v>809</v>
      </c>
      <c r="F44" s="107">
        <f>G44-(G44*Содержание!$D$13/1/100)</f>
        <v>4560</v>
      </c>
      <c r="G44" s="107">
        <f>VLOOKUP(B44,list!$A$2:$C$179,3,0)</f>
        <v>4560</v>
      </c>
    </row>
    <row r="45" spans="2:7" s="5" customFormat="1" ht="100.15" customHeight="1" outlineLevel="1">
      <c r="B45" s="109" t="s">
        <v>287</v>
      </c>
      <c r="C45" s="29" t="s">
        <v>556</v>
      </c>
      <c r="D45" s="79"/>
      <c r="E45" s="32" t="s">
        <v>731</v>
      </c>
      <c r="F45" s="107">
        <f>G45-(G45*Содержание!$D$13/1/100)</f>
        <v>8690</v>
      </c>
      <c r="G45" s="107">
        <f>VLOOKUP(B45,list!$A$2:$C$179,3,0)</f>
        <v>8690</v>
      </c>
    </row>
    <row r="46" spans="2:7" s="5" customFormat="1" ht="100.15" customHeight="1" outlineLevel="1">
      <c r="B46" s="91" t="s">
        <v>195</v>
      </c>
      <c r="C46" s="29" t="s">
        <v>557</v>
      </c>
      <c r="D46" s="79"/>
      <c r="E46" s="80" t="s">
        <v>732</v>
      </c>
      <c r="F46" s="107">
        <f>G46-(G46*Содержание!$D$13/1/100)</f>
        <v>12089</v>
      </c>
      <c r="G46" s="107">
        <f>VLOOKUP(B46,list!$A$2:$C$179,3,0)</f>
        <v>12089</v>
      </c>
    </row>
    <row r="47" spans="2:7" s="1" customFormat="1" ht="19.5" customHeight="1" outlineLevel="1">
      <c r="C47" s="176" t="s">
        <v>709</v>
      </c>
      <c r="D47" s="177"/>
      <c r="E47" s="177"/>
      <c r="F47" s="177"/>
      <c r="G47" s="178"/>
    </row>
    <row r="48" spans="2:7" s="1" customFormat="1" ht="111.6" customHeight="1" outlineLevel="1">
      <c r="B48" s="1" t="s">
        <v>302</v>
      </c>
      <c r="C48" s="29" t="s">
        <v>607</v>
      </c>
      <c r="D48" s="41"/>
      <c r="E48" s="32" t="s">
        <v>733</v>
      </c>
      <c r="F48" s="107">
        <f>G48-(G48*Содержание!$D$13/1/100)</f>
        <v>5000</v>
      </c>
      <c r="G48" s="107">
        <f>VLOOKUP(B48,list!$A$2:$C$179,3,0)</f>
        <v>5000</v>
      </c>
    </row>
    <row r="49" spans="2:7" s="1" customFormat="1" ht="108" customHeight="1" outlineLevel="1">
      <c r="B49" s="1" t="s">
        <v>380</v>
      </c>
      <c r="C49" s="29" t="s">
        <v>801</v>
      </c>
      <c r="D49" s="41"/>
      <c r="E49" s="32" t="s">
        <v>734</v>
      </c>
      <c r="F49" s="107">
        <f>G49-(G49*Содержание!$D$13/1/100)</f>
        <v>8600</v>
      </c>
      <c r="G49" s="107">
        <f>VLOOKUP(B49,list!$A$2:$C$179,3,0)</f>
        <v>8600</v>
      </c>
    </row>
    <row r="50" spans="2:7" s="1" customFormat="1" ht="98.25" customHeight="1" outlineLevel="1">
      <c r="B50" s="96" t="s">
        <v>344</v>
      </c>
      <c r="C50" s="29" t="s">
        <v>800</v>
      </c>
      <c r="D50" s="41"/>
      <c r="E50" s="32" t="s">
        <v>735</v>
      </c>
      <c r="F50" s="107">
        <f>G50-(G50*Содержание!$D$13/1/100)</f>
        <v>9300</v>
      </c>
      <c r="G50" s="107">
        <f>VLOOKUP(B50,list!$A$2:$C$179,3,0)</f>
        <v>9300</v>
      </c>
    </row>
    <row r="51" spans="2:7" s="5" customFormat="1" ht="94.5" customHeight="1" outlineLevel="1">
      <c r="B51" s="96" t="s">
        <v>110</v>
      </c>
      <c r="C51" s="29" t="s">
        <v>608</v>
      </c>
      <c r="D51" s="41"/>
      <c r="E51" s="32" t="s">
        <v>736</v>
      </c>
      <c r="F51" s="107">
        <f>G51-(G51*Содержание!$D$13/1/100)</f>
        <v>8400</v>
      </c>
      <c r="G51" s="107">
        <f>VLOOKUP(B51,list!$A$2:$C$179,3,0)</f>
        <v>8400</v>
      </c>
    </row>
    <row r="52" spans="2:7" s="5" customFormat="1" ht="105" customHeight="1" outlineLevel="1">
      <c r="B52" s="92" t="s">
        <v>346</v>
      </c>
      <c r="C52" s="29" t="s">
        <v>761</v>
      </c>
      <c r="D52" s="41"/>
      <c r="E52" s="32" t="s">
        <v>737</v>
      </c>
      <c r="F52" s="107">
        <f>G52-(G52*Содержание!$D$13/1/100)</f>
        <v>10650</v>
      </c>
      <c r="G52" s="107">
        <f>VLOOKUP(B52,list!$A$2:$C$179,3,0)</f>
        <v>10650</v>
      </c>
    </row>
    <row r="53" spans="2:7" s="5" customFormat="1" ht="103.9" customHeight="1" outlineLevel="1">
      <c r="B53" s="92" t="s">
        <v>196</v>
      </c>
      <c r="C53" s="29" t="s">
        <v>558</v>
      </c>
      <c r="D53" s="41"/>
      <c r="E53" s="32" t="s">
        <v>738</v>
      </c>
      <c r="F53" s="107">
        <f>G53-(G53*Содержание!$D$13/1/100)</f>
        <v>13200</v>
      </c>
      <c r="G53" s="107">
        <f>VLOOKUP(B53,list!$A$2:$C$179,3,0)</f>
        <v>13200</v>
      </c>
    </row>
    <row r="54" spans="2:7" s="5" customFormat="1" ht="99.75" customHeight="1" outlineLevel="1">
      <c r="B54" s="91" t="s">
        <v>197</v>
      </c>
      <c r="C54" s="29" t="s">
        <v>559</v>
      </c>
      <c r="D54" s="41"/>
      <c r="E54" s="32" t="s">
        <v>700</v>
      </c>
      <c r="F54" s="107">
        <f>G54-(G54*Содержание!$D$13/1/100)</f>
        <v>12100</v>
      </c>
      <c r="G54" s="107">
        <f>VLOOKUP(B54,list!$A$2:$C$179,3,0)</f>
        <v>12100</v>
      </c>
    </row>
    <row r="55" spans="2:7" s="5" customFormat="1" ht="104.45" customHeight="1" outlineLevel="1">
      <c r="B55" s="92" t="s">
        <v>430</v>
      </c>
      <c r="C55" s="29" t="s">
        <v>762</v>
      </c>
      <c r="D55" s="41"/>
      <c r="E55" s="110" t="s">
        <v>739</v>
      </c>
      <c r="F55" s="107">
        <f>G55-(G55*Содержание!$D$13/1/100)</f>
        <v>17100</v>
      </c>
      <c r="G55" s="107">
        <f>VLOOKUP(B55,list!$A$2:$C$179,3,0)</f>
        <v>17100</v>
      </c>
    </row>
    <row r="56" spans="2:7" s="1" customFormat="1" ht="18" customHeight="1" outlineLevel="1">
      <c r="C56" s="176" t="s">
        <v>710</v>
      </c>
      <c r="D56" s="177"/>
      <c r="E56" s="177"/>
      <c r="F56" s="177"/>
      <c r="G56" s="178"/>
    </row>
    <row r="57" spans="2:7" s="1" customFormat="1" ht="90" customHeight="1" outlineLevel="1">
      <c r="B57" s="109" t="s">
        <v>303</v>
      </c>
      <c r="C57" s="29" t="s">
        <v>609</v>
      </c>
      <c r="D57" s="41"/>
      <c r="E57" s="32" t="s">
        <v>741</v>
      </c>
      <c r="F57" s="107">
        <f>G57-(G57*Содержание!$D$13/1/100)</f>
        <v>5000</v>
      </c>
      <c r="G57" s="107">
        <f>VLOOKUP(B57,list!$A$2:$C$179,3,0)</f>
        <v>5000</v>
      </c>
    </row>
    <row r="58" spans="2:7" s="1" customFormat="1" ht="90" customHeight="1" outlineLevel="1">
      <c r="B58" s="109" t="s">
        <v>463</v>
      </c>
      <c r="C58" s="29" t="s">
        <v>462</v>
      </c>
      <c r="D58" s="41"/>
      <c r="E58" s="32" t="s">
        <v>740</v>
      </c>
      <c r="F58" s="107">
        <f>G58-(G58*Содержание!$D$13/1/100)</f>
        <v>6490</v>
      </c>
      <c r="G58" s="107">
        <f>VLOOKUP(B58,list!$A$2:$C$179,3,0)</f>
        <v>6490</v>
      </c>
    </row>
    <row r="59" spans="2:7" s="5" customFormat="1" ht="90" customHeight="1" outlineLevel="1">
      <c r="B59" s="97" t="s">
        <v>311</v>
      </c>
      <c r="C59" s="29" t="s">
        <v>331</v>
      </c>
      <c r="D59" s="41"/>
      <c r="E59" s="32" t="s">
        <v>742</v>
      </c>
      <c r="F59" s="107">
        <f>G59-(G59*Содержание!$D$13/1/100)</f>
        <v>8800</v>
      </c>
      <c r="G59" s="107">
        <f>VLOOKUP(B59,list!$A$2:$C$179,3,0)</f>
        <v>8800</v>
      </c>
    </row>
    <row r="60" spans="2:7" s="5" customFormat="1" ht="96.75" customHeight="1" outlineLevel="1">
      <c r="B60" s="109" t="s">
        <v>464</v>
      </c>
      <c r="C60" s="29" t="s">
        <v>594</v>
      </c>
      <c r="D60" s="41"/>
      <c r="E60" s="32" t="s">
        <v>791</v>
      </c>
      <c r="F60" s="107">
        <f>G60-(G60*Содержание!$D$13/1/100)</f>
        <v>8600</v>
      </c>
      <c r="G60" s="107">
        <f>VLOOKUP(B60,list!$A$2:$C$179,3,0)</f>
        <v>8600</v>
      </c>
    </row>
    <row r="61" spans="2:7" s="5" customFormat="1" ht="90" customHeight="1" outlineLevel="1">
      <c r="B61" s="109" t="s">
        <v>383</v>
      </c>
      <c r="C61" s="29" t="s">
        <v>763</v>
      </c>
      <c r="D61" s="41"/>
      <c r="E61" s="32" t="s">
        <v>743</v>
      </c>
      <c r="F61" s="107">
        <f>G61-(G61*Содержание!$D$13/1/100)</f>
        <v>8100</v>
      </c>
      <c r="G61" s="107">
        <f>VLOOKUP(B61,list!$A$2:$C$179,3,0)</f>
        <v>8100</v>
      </c>
    </row>
    <row r="62" spans="2:7" s="5" customFormat="1" ht="90" customHeight="1" outlineLevel="1">
      <c r="B62" s="97" t="s">
        <v>348</v>
      </c>
      <c r="C62" s="29" t="s">
        <v>764</v>
      </c>
      <c r="D62" s="41"/>
      <c r="E62" s="32" t="s">
        <v>744</v>
      </c>
      <c r="F62" s="107">
        <f>G62-(G62*Содержание!$D$13/1/100)</f>
        <v>8900</v>
      </c>
      <c r="G62" s="107">
        <f>VLOOKUP(B62,list!$A$2:$C$179,3,0)</f>
        <v>8900</v>
      </c>
    </row>
    <row r="63" spans="2:7" s="5" customFormat="1" ht="90" customHeight="1" outlineLevel="1">
      <c r="B63" s="97" t="s">
        <v>212</v>
      </c>
      <c r="C63" s="29" t="s">
        <v>610</v>
      </c>
      <c r="D63" s="30"/>
      <c r="E63" s="32" t="s">
        <v>749</v>
      </c>
      <c r="F63" s="107">
        <f>G63-(G63*Содержание!$D$13/1/100)</f>
        <v>12980</v>
      </c>
      <c r="G63" s="107">
        <f>VLOOKUP(B63,list!$A$2:$C$179,3,0)</f>
        <v>12980</v>
      </c>
    </row>
    <row r="64" spans="2:7" s="5" customFormat="1" ht="90" customHeight="1" outlineLevel="1">
      <c r="B64" s="101" t="s">
        <v>198</v>
      </c>
      <c r="C64" s="131" t="s">
        <v>560</v>
      </c>
      <c r="D64" s="74"/>
      <c r="E64" s="110" t="s">
        <v>750</v>
      </c>
      <c r="F64" s="128">
        <f>G64-(G64*Содержание!$D$13/1/100)</f>
        <v>13750</v>
      </c>
      <c r="G64" s="107">
        <f>VLOOKUP(B64,list!$A$2:$C$179,3,0)</f>
        <v>13750</v>
      </c>
    </row>
    <row r="65" spans="1:7" s="5" customFormat="1" ht="99" customHeight="1" outlineLevel="1">
      <c r="B65" s="101" t="s">
        <v>458</v>
      </c>
      <c r="C65" s="131" t="s">
        <v>459</v>
      </c>
      <c r="D65" s="74"/>
      <c r="E65" s="110" t="s">
        <v>751</v>
      </c>
      <c r="F65" s="128">
        <f>G65-(G65*Содержание!$D$13/1/100)</f>
        <v>15730</v>
      </c>
      <c r="G65" s="107">
        <f>VLOOKUP(B65,list!$A$2:$C$179,3,0)</f>
        <v>15730</v>
      </c>
    </row>
    <row r="66" spans="1:7" s="5" customFormat="1" ht="99" customHeight="1" outlineLevel="1">
      <c r="A66" s="5" t="s">
        <v>596</v>
      </c>
      <c r="B66" s="101"/>
      <c r="C66" s="131" t="s">
        <v>765</v>
      </c>
      <c r="D66" s="74"/>
      <c r="E66" s="110" t="s">
        <v>752</v>
      </c>
      <c r="F66" s="128">
        <f>G66-(G66*Содержание!$D$13/1/100)</f>
        <v>13500</v>
      </c>
      <c r="G66" s="107">
        <f>VLOOKUP(A66,list!$A$2:$C$187,3,0)</f>
        <v>13500</v>
      </c>
    </row>
    <row r="67" spans="1:7" s="5" customFormat="1" ht="105.75" customHeight="1" outlineLevel="1">
      <c r="B67" s="101" t="s">
        <v>350</v>
      </c>
      <c r="C67" s="131" t="s">
        <v>802</v>
      </c>
      <c r="D67" s="74"/>
      <c r="E67" s="110" t="s">
        <v>753</v>
      </c>
      <c r="F67" s="128">
        <f>G67-(G67*Содержание!$D$13/1/100)</f>
        <v>17100</v>
      </c>
      <c r="G67" s="107">
        <f>VLOOKUP(B67,list!$A$2:$C$179,3,0)</f>
        <v>17100</v>
      </c>
    </row>
    <row r="68" spans="1:7" s="5" customFormat="1" ht="92.25" customHeight="1" outlineLevel="1">
      <c r="B68" s="93" t="s">
        <v>388</v>
      </c>
      <c r="C68" s="132" t="s">
        <v>390</v>
      </c>
      <c r="D68" s="66"/>
      <c r="E68" s="129" t="s">
        <v>754</v>
      </c>
      <c r="F68" s="130">
        <f>G68-(G68*Содержание!$D$13/1/100)</f>
        <v>26950</v>
      </c>
      <c r="G68" s="107">
        <f>VLOOKUP(B68,list!$A$2:$C$179,3,0)</f>
        <v>26950</v>
      </c>
    </row>
    <row r="69" spans="1:7" s="1" customFormat="1" ht="18" customHeight="1" outlineLevel="1">
      <c r="C69" s="179" t="s">
        <v>308</v>
      </c>
      <c r="D69" s="180"/>
      <c r="E69" s="180"/>
      <c r="F69" s="180"/>
      <c r="G69" s="181"/>
    </row>
    <row r="70" spans="1:7" s="5" customFormat="1" ht="153.75" customHeight="1" outlineLevel="1">
      <c r="B70" s="84" t="s">
        <v>111</v>
      </c>
      <c r="C70" s="29" t="s">
        <v>82</v>
      </c>
      <c r="D70" s="41"/>
      <c r="E70" s="32" t="s">
        <v>755</v>
      </c>
      <c r="F70" s="107">
        <f>G70-(G70*Содержание!$D$13/1/100)</f>
        <v>42500</v>
      </c>
      <c r="G70" s="107">
        <f>VLOOKUP(B70,list!$A$2:$C$179,3,0)</f>
        <v>42500</v>
      </c>
    </row>
    <row r="71" spans="1:7" s="5" customFormat="1" ht="150.75" customHeight="1" outlineLevel="1">
      <c r="B71" s="93" t="s">
        <v>391</v>
      </c>
      <c r="C71" s="29" t="s">
        <v>275</v>
      </c>
      <c r="D71" s="79"/>
      <c r="E71" s="80" t="s">
        <v>756</v>
      </c>
      <c r="F71" s="107">
        <f>G71-(G71*Содержание!$D$13/1/100)</f>
        <v>62000</v>
      </c>
      <c r="G71" s="107">
        <f>VLOOKUP(B71,list!$A$2:$C$179,3,0)</f>
        <v>62000</v>
      </c>
    </row>
    <row r="72" spans="1:7" s="1" customFormat="1" ht="21.75" customHeight="1" outlineLevel="1">
      <c r="C72" s="168" t="s">
        <v>76</v>
      </c>
      <c r="D72" s="169"/>
      <c r="E72" s="169"/>
      <c r="F72" s="169"/>
      <c r="G72" s="169"/>
    </row>
    <row r="73" spans="1:7" s="1" customFormat="1" ht="17.25" customHeight="1" outlineLevel="1">
      <c r="C73" s="176" t="s">
        <v>711</v>
      </c>
      <c r="D73" s="177"/>
      <c r="E73" s="177"/>
      <c r="F73" s="177"/>
      <c r="G73" s="178"/>
    </row>
    <row r="74" spans="1:7" s="5" customFormat="1" ht="109.5" customHeight="1" outlineLevel="1">
      <c r="A74" s="122" t="s">
        <v>634</v>
      </c>
      <c r="B74" s="84" t="s">
        <v>425</v>
      </c>
      <c r="C74" s="38" t="s">
        <v>636</v>
      </c>
      <c r="D74" s="39"/>
      <c r="E74" s="80" t="s">
        <v>748</v>
      </c>
      <c r="F74" s="107">
        <f>G74-(G74*Содержание!$D$13/1/100)</f>
        <v>16500</v>
      </c>
      <c r="G74" s="107">
        <f>VLOOKUP(A74,list!$A$2:$C$187,3,0)</f>
        <v>16500</v>
      </c>
    </row>
    <row r="75" spans="1:7" s="1" customFormat="1" ht="17.25" customHeight="1" outlineLevel="1">
      <c r="C75" s="176" t="s">
        <v>712</v>
      </c>
      <c r="D75" s="177"/>
      <c r="E75" s="177"/>
      <c r="F75" s="177"/>
      <c r="G75" s="178"/>
    </row>
    <row r="76" spans="1:7" s="5" customFormat="1" ht="109.5" customHeight="1" outlineLevel="1">
      <c r="A76" s="122" t="s">
        <v>567</v>
      </c>
      <c r="B76" s="84" t="s">
        <v>425</v>
      </c>
      <c r="C76" s="38" t="s">
        <v>766</v>
      </c>
      <c r="D76" s="39"/>
      <c r="E76" s="80" t="s">
        <v>747</v>
      </c>
      <c r="F76" s="107">
        <f>G76-(G76*Содержание!$D$13/1/100)</f>
        <v>10800</v>
      </c>
      <c r="G76" s="107">
        <f>VLOOKUP(A76,list!$A$2:$C$187,3,0)</f>
        <v>10800</v>
      </c>
    </row>
    <row r="77" spans="1:7" s="1" customFormat="1" ht="18" customHeight="1" outlineLevel="1">
      <c r="C77" s="176" t="s">
        <v>713</v>
      </c>
      <c r="D77" s="177"/>
      <c r="E77" s="177"/>
      <c r="F77" s="177"/>
      <c r="G77" s="178"/>
    </row>
    <row r="78" spans="1:7" s="5" customFormat="1" ht="82.9" customHeight="1" outlineLevel="1">
      <c r="A78" s="122" t="s">
        <v>385</v>
      </c>
      <c r="B78" s="84" t="s">
        <v>385</v>
      </c>
      <c r="C78" s="38" t="s">
        <v>387</v>
      </c>
      <c r="D78" s="39"/>
      <c r="E78" s="80" t="s">
        <v>746</v>
      </c>
      <c r="F78" s="107">
        <f>G78-(G78*Содержание!$D$13/1/100)</f>
        <v>11000</v>
      </c>
      <c r="G78" s="107">
        <f>VLOOKUP(A78,list!$A$2:$C$187,3,0)</f>
        <v>11000</v>
      </c>
    </row>
    <row r="79" spans="1:7" s="5" customFormat="1" ht="82.9" customHeight="1" outlineLevel="1">
      <c r="A79" s="122" t="s">
        <v>632</v>
      </c>
      <c r="B79" s="84" t="s">
        <v>385</v>
      </c>
      <c r="C79" s="38" t="s">
        <v>631</v>
      </c>
      <c r="D79" s="39"/>
      <c r="E79" s="80" t="s">
        <v>745</v>
      </c>
      <c r="F79" s="107">
        <f>G79-(G79*Содержание!$D$13/1/100)</f>
        <v>19800</v>
      </c>
      <c r="G79" s="107">
        <f>VLOOKUP(A79,list!$A$2:$C$187,3,0)</f>
        <v>19800</v>
      </c>
    </row>
  </sheetData>
  <mergeCells count="20">
    <mergeCell ref="C77:G77"/>
    <mergeCell ref="C35:G35"/>
    <mergeCell ref="C72:G72"/>
    <mergeCell ref="C75:G75"/>
    <mergeCell ref="C69:G69"/>
    <mergeCell ref="C73:G73"/>
    <mergeCell ref="C9:G9"/>
    <mergeCell ref="C41:G41"/>
    <mergeCell ref="C42:G42"/>
    <mergeCell ref="C47:G47"/>
    <mergeCell ref="C56:G56"/>
    <mergeCell ref="C17:G17"/>
    <mergeCell ref="C10:G10"/>
    <mergeCell ref="C19:G19"/>
    <mergeCell ref="C24:G24"/>
    <mergeCell ref="C28:G28"/>
    <mergeCell ref="C30:G30"/>
    <mergeCell ref="C31:G31"/>
    <mergeCell ref="C25:G25"/>
    <mergeCell ref="C39:G3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U35"/>
  <sheetViews>
    <sheetView zoomScale="90" zoomScaleNormal="90" workbookViewId="0">
      <pane ySplit="8" topLeftCell="A9" activePane="bottomLeft" state="frozen"/>
      <selection activeCell="G21" sqref="G21"/>
      <selection pane="bottomLeft" activeCell="I14" sqref="I14"/>
    </sheetView>
  </sheetViews>
  <sheetFormatPr defaultColWidth="10.5" defaultRowHeight="11.25" outlineLevelRow="1"/>
  <cols>
    <col min="1" max="1" width="1.1640625" customWidth="1"/>
    <col min="2" max="2" width="0.1640625" customWidth="1"/>
    <col min="3" max="3" width="37.1640625" style="16" customWidth="1"/>
    <col min="4" max="4" width="26.83203125" customWidth="1"/>
    <col min="5" max="5" width="59.5" customWidth="1"/>
    <col min="6" max="6" width="17.6640625" style="104" customWidth="1"/>
    <col min="7" max="7" width="17.6640625" customWidth="1"/>
    <col min="8" max="8" width="17.83203125" customWidth="1"/>
    <col min="9" max="9" width="14" bestFit="1" customWidth="1"/>
    <col min="10" max="97" width="9.33203125" customWidth="1"/>
    <col min="98" max="99" width="10.5" customWidth="1"/>
  </cols>
  <sheetData>
    <row r="1" spans="1:99" ht="11.1" customHeight="1">
      <c r="A1" s="2"/>
      <c r="B1" s="2"/>
      <c r="C1" s="15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15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15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15"/>
      <c r="D4" s="2"/>
      <c r="E4" s="2"/>
      <c r="F4" s="105"/>
      <c r="G4" s="1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15"/>
      <c r="D5" s="2"/>
      <c r="E5" s="2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1.1" customHeight="1">
      <c r="A6" s="2"/>
      <c r="B6" s="2"/>
      <c r="C6" s="15"/>
      <c r="D6" s="2"/>
      <c r="E6" s="2"/>
      <c r="F6" s="106"/>
      <c r="G6" s="12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99" ht="5.25" customHeight="1">
      <c r="H7" s="2"/>
    </row>
    <row r="8" spans="1:99" ht="25.15" customHeight="1">
      <c r="A8" s="3"/>
      <c r="B8" s="3"/>
      <c r="C8" s="100" t="s">
        <v>0</v>
      </c>
      <c r="D8" s="23" t="s">
        <v>1</v>
      </c>
      <c r="E8" s="22" t="s">
        <v>2</v>
      </c>
      <c r="F8" s="24" t="s">
        <v>7</v>
      </c>
      <c r="G8" s="25" t="s">
        <v>3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ht="21" customHeight="1">
      <c r="A9" s="1"/>
      <c r="B9" s="1"/>
      <c r="C9" s="182" t="s">
        <v>11</v>
      </c>
      <c r="D9" s="182"/>
      <c r="E9" s="182"/>
      <c r="F9" s="182"/>
      <c r="G9" s="182"/>
      <c r="H9" s="5"/>
      <c r="I9" s="4" t="s">
        <v>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ht="15.75" customHeight="1" thickBot="1">
      <c r="A10" s="1"/>
      <c r="B10" s="1" t="s">
        <v>149</v>
      </c>
      <c r="C10" s="176" t="s">
        <v>701</v>
      </c>
      <c r="D10" s="177"/>
      <c r="E10" s="177"/>
      <c r="F10" s="177"/>
      <c r="G10" s="17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s="5" customFormat="1" ht="90" customHeight="1" outlineLevel="1">
      <c r="A11" s="122"/>
      <c r="B11" s="90" t="s">
        <v>96</v>
      </c>
      <c r="C11" s="29" t="s">
        <v>361</v>
      </c>
      <c r="D11" s="30"/>
      <c r="E11" s="28" t="s">
        <v>651</v>
      </c>
      <c r="F11" s="107">
        <f>G11-(G11*Содержание!$D$14/1/100)</f>
        <v>2299</v>
      </c>
      <c r="G11" s="107">
        <f>VLOOKUP(B11,list!$A$2:$C$179,3,0)</f>
        <v>2299</v>
      </c>
    </row>
    <row r="12" spans="1:99" s="5" customFormat="1" ht="90" customHeight="1" outlineLevel="1">
      <c r="A12" s="119"/>
      <c r="B12" s="85" t="s">
        <v>97</v>
      </c>
      <c r="C12" s="29" t="s">
        <v>173</v>
      </c>
      <c r="D12" s="30"/>
      <c r="E12" s="28" t="s">
        <v>652</v>
      </c>
      <c r="F12" s="107">
        <f>G12-(G12*Содержание!$D$14/1/100)</f>
        <v>5016</v>
      </c>
      <c r="G12" s="107">
        <f>VLOOKUP(B12,list!$A$2:$C$179,3,0)</f>
        <v>5016</v>
      </c>
      <c r="I12" s="81"/>
    </row>
    <row r="13" spans="1:99" s="5" customFormat="1" ht="90" customHeight="1" outlineLevel="1">
      <c r="B13" s="92" t="s">
        <v>192</v>
      </c>
      <c r="C13" s="29" t="s">
        <v>362</v>
      </c>
      <c r="D13" s="30"/>
      <c r="E13" s="28" t="s">
        <v>199</v>
      </c>
      <c r="F13" s="107">
        <f>G13-(G13*Содержание!$D$14/1/100)</f>
        <v>4895</v>
      </c>
      <c r="G13" s="107">
        <f>VLOOKUP(B13,list!$A$2:$C$179,3,0)</f>
        <v>4895</v>
      </c>
      <c r="I13" s="81"/>
    </row>
    <row r="14" spans="1:99" s="5" customFormat="1" ht="90" customHeight="1" outlineLevel="1">
      <c r="A14" s="122"/>
      <c r="B14" s="85" t="s">
        <v>373</v>
      </c>
      <c r="C14" s="29" t="s">
        <v>174</v>
      </c>
      <c r="D14" s="30"/>
      <c r="E14" s="28" t="s">
        <v>653</v>
      </c>
      <c r="F14" s="107">
        <f>G14-(G14*Содержание!$D$14/1/100)</f>
        <v>6820</v>
      </c>
      <c r="G14" s="107">
        <f>VLOOKUP(B14,list!$A$2:$C$179,3,0)</f>
        <v>6820</v>
      </c>
    </row>
    <row r="15" spans="1:99" s="46" customFormat="1" ht="19.5" customHeight="1">
      <c r="A15" s="44"/>
      <c r="B15" s="44"/>
      <c r="C15" s="176" t="s">
        <v>702</v>
      </c>
      <c r="D15" s="177"/>
      <c r="E15" s="177"/>
      <c r="F15" s="177"/>
      <c r="G15" s="178"/>
      <c r="H15" s="45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</row>
    <row r="16" spans="1:99" s="1" customFormat="1" ht="90" customHeight="1" outlineLevel="1">
      <c r="A16" s="4"/>
      <c r="B16" s="85" t="s">
        <v>98</v>
      </c>
      <c r="C16" s="29" t="s">
        <v>363</v>
      </c>
      <c r="D16" s="30"/>
      <c r="E16" s="28" t="s">
        <v>654</v>
      </c>
      <c r="F16" s="107">
        <f>G16-(G16*Содержание!$D$14/1/100)</f>
        <v>3443</v>
      </c>
      <c r="G16" s="107">
        <f>VLOOKUP(B16,list!$A$2:$C$179,3,0)</f>
        <v>3443</v>
      </c>
      <c r="H16" s="5"/>
    </row>
    <row r="17" spans="1:99" s="5" customFormat="1" ht="90" customHeight="1" outlineLevel="1">
      <c r="A17" s="122"/>
      <c r="B17" s="85" t="s">
        <v>100</v>
      </c>
      <c r="C17" s="29" t="s">
        <v>175</v>
      </c>
      <c r="D17" s="30"/>
      <c r="E17" s="28" t="s">
        <v>655</v>
      </c>
      <c r="F17" s="107">
        <f>G17-(G17*Содержание!$D$14/1/100)</f>
        <v>5060</v>
      </c>
      <c r="G17" s="107">
        <f>VLOOKUP(B17,list!$A$2:$C$179,3,0)</f>
        <v>5060</v>
      </c>
      <c r="I17" s="81"/>
    </row>
    <row r="18" spans="1:99" s="5" customFormat="1" ht="90" customHeight="1" outlineLevel="1">
      <c r="B18" s="92" t="s">
        <v>200</v>
      </c>
      <c r="C18" s="29" t="s">
        <v>364</v>
      </c>
      <c r="D18" s="30"/>
      <c r="E18" s="28" t="s">
        <v>656</v>
      </c>
      <c r="F18" s="107">
        <f>G18-(G18*Содержание!$D$14/1/100)</f>
        <v>6325</v>
      </c>
      <c r="G18" s="107">
        <f>VLOOKUP(B18,list!$A$2:$C$179,3,0)</f>
        <v>6325</v>
      </c>
      <c r="I18" s="81"/>
    </row>
    <row r="19" spans="1:99" s="5" customFormat="1" ht="90" customHeight="1" outlineLevel="1">
      <c r="A19" s="119"/>
      <c r="B19" s="92" t="s">
        <v>204</v>
      </c>
      <c r="C19" s="29" t="s">
        <v>205</v>
      </c>
      <c r="D19" s="39"/>
      <c r="E19" s="28" t="s">
        <v>657</v>
      </c>
      <c r="F19" s="107">
        <f>G19-(G19*Содержание!$D$14/1/100)</f>
        <v>8195</v>
      </c>
      <c r="G19" s="107">
        <f>VLOOKUP(B19,list!$A$2:$C$179,3,0)</f>
        <v>8195</v>
      </c>
      <c r="I19" s="81"/>
    </row>
    <row r="20" spans="1:99" ht="17.25" customHeight="1">
      <c r="A20" s="1"/>
      <c r="B20" s="1"/>
      <c r="C20" s="176" t="s">
        <v>703</v>
      </c>
      <c r="D20" s="177"/>
      <c r="E20" s="177"/>
      <c r="F20" s="177"/>
      <c r="G20" s="178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</row>
    <row r="21" spans="1:99" s="1" customFormat="1" ht="90" customHeight="1" outlineLevel="1">
      <c r="A21" s="5"/>
      <c r="B21" s="85" t="s">
        <v>101</v>
      </c>
      <c r="C21" s="29" t="s">
        <v>83</v>
      </c>
      <c r="D21" s="30"/>
      <c r="E21" s="28" t="s">
        <v>658</v>
      </c>
      <c r="F21" s="107">
        <f>G21-(G21*Содержание!$D$14/1/100)</f>
        <v>2750</v>
      </c>
      <c r="G21" s="107">
        <f>VLOOKUP(B21,list!$A$2:$C$179,3,0)</f>
        <v>2750</v>
      </c>
      <c r="H21" s="5"/>
    </row>
    <row r="22" spans="1:99" s="5" customFormat="1" ht="90" customHeight="1" outlineLevel="1">
      <c r="A22" s="122"/>
      <c r="B22" s="85" t="s">
        <v>102</v>
      </c>
      <c r="C22" s="29" t="s">
        <v>176</v>
      </c>
      <c r="D22" s="30"/>
      <c r="E22" s="32" t="s">
        <v>659</v>
      </c>
      <c r="F22" s="107">
        <f>G22-(G22*Содержание!$D$14/1/100)</f>
        <v>5280</v>
      </c>
      <c r="G22" s="107">
        <f>VLOOKUP(B22,list!$A$2:$C$179,3,0)</f>
        <v>5280</v>
      </c>
      <c r="I22" s="1"/>
    </row>
    <row r="23" spans="1:99" s="1" customFormat="1" ht="90" customHeight="1" outlineLevel="1">
      <c r="B23" s="85" t="s">
        <v>206</v>
      </c>
      <c r="C23" s="29" t="s">
        <v>365</v>
      </c>
      <c r="D23" s="30"/>
      <c r="E23" s="28" t="s">
        <v>660</v>
      </c>
      <c r="F23" s="107">
        <f>G23-(G23*Содержание!$D$14/1/100)</f>
        <v>6820</v>
      </c>
      <c r="G23" s="107">
        <f>VLOOKUP(B23,list!$A$2:$C$179,3,0)</f>
        <v>6820</v>
      </c>
      <c r="H23" s="5"/>
    </row>
    <row r="24" spans="1:99" s="1" customFormat="1" ht="90" customHeight="1" outlineLevel="1">
      <c r="B24" s="85" t="s">
        <v>103</v>
      </c>
      <c r="C24" s="29" t="s">
        <v>366</v>
      </c>
      <c r="D24" s="30"/>
      <c r="E24" s="28" t="s">
        <v>661</v>
      </c>
      <c r="F24" s="107">
        <f>G24-(G24*Содержание!$D$14/1/100)</f>
        <v>9460</v>
      </c>
      <c r="G24" s="107">
        <f>VLOOKUP(B24,list!$A$2:$C$179,3,0)</f>
        <v>9460</v>
      </c>
      <c r="H24" s="5"/>
    </row>
    <row r="25" spans="1:99" s="1" customFormat="1" ht="22.5" customHeight="1" outlineLevel="1">
      <c r="C25" s="182" t="s">
        <v>41</v>
      </c>
      <c r="D25" s="182"/>
      <c r="E25" s="182"/>
      <c r="F25" s="182"/>
      <c r="G25" s="182"/>
      <c r="H25" s="5"/>
    </row>
    <row r="26" spans="1:99" ht="15.75" customHeight="1">
      <c r="A26" s="1"/>
      <c r="B26" s="1" t="s">
        <v>149</v>
      </c>
      <c r="C26" s="176" t="s">
        <v>708</v>
      </c>
      <c r="D26" s="177"/>
      <c r="E26" s="177"/>
      <c r="F26" s="177"/>
      <c r="G26" s="17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</row>
    <row r="27" spans="1:99" s="5" customFormat="1" ht="90" customHeight="1" outlineLevel="1">
      <c r="A27" s="119"/>
      <c r="B27" s="92" t="s">
        <v>201</v>
      </c>
      <c r="C27" s="29" t="s">
        <v>207</v>
      </c>
      <c r="D27" s="30"/>
      <c r="E27" s="28" t="s">
        <v>662</v>
      </c>
      <c r="F27" s="107">
        <f>G27-(G27*Содержание!$D$14/1/100)</f>
        <v>6765</v>
      </c>
      <c r="G27" s="107">
        <f>VLOOKUP(B27,list!$A$2:$C$179,3,0)</f>
        <v>6765</v>
      </c>
      <c r="I27" s="1"/>
    </row>
    <row r="28" spans="1:99" s="5" customFormat="1" ht="90" customHeight="1" outlineLevel="1">
      <c r="A28" s="119"/>
      <c r="B28" s="92" t="s">
        <v>202</v>
      </c>
      <c r="C28" s="29" t="s">
        <v>208</v>
      </c>
      <c r="D28" s="30"/>
      <c r="E28" s="28" t="s">
        <v>663</v>
      </c>
      <c r="F28" s="107">
        <f>G28-(G28*Содержание!$D$14/1/100)</f>
        <v>7689</v>
      </c>
      <c r="G28" s="107">
        <f>VLOOKUP(B28,list!$A$2:$C$179,3,0)</f>
        <v>7689</v>
      </c>
      <c r="I28" s="1"/>
    </row>
    <row r="29" spans="1:99" s="46" customFormat="1" ht="19.5" customHeight="1">
      <c r="A29" s="44"/>
      <c r="B29" s="44"/>
      <c r="C29" s="176" t="s">
        <v>709</v>
      </c>
      <c r="D29" s="177"/>
      <c r="E29" s="177"/>
      <c r="F29" s="177"/>
      <c r="G29" s="178"/>
      <c r="H29" s="45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</row>
    <row r="30" spans="1:99" s="5" customFormat="1" ht="90" customHeight="1" outlineLevel="1">
      <c r="B30" s="97" t="s">
        <v>229</v>
      </c>
      <c r="C30" s="29" t="s">
        <v>352</v>
      </c>
      <c r="D30" s="30"/>
      <c r="E30" s="28" t="s">
        <v>664</v>
      </c>
      <c r="F30" s="107">
        <f>G30-(G30*Содержание!$D$14/1/100)</f>
        <v>4895</v>
      </c>
      <c r="G30" s="107">
        <f>VLOOKUP(B30,list!$A$2:$C$179,3,0)</f>
        <v>4895</v>
      </c>
      <c r="I30" s="1"/>
    </row>
    <row r="31" spans="1:99" s="5" customFormat="1" ht="90" customHeight="1" outlineLevel="1">
      <c r="A31" s="119"/>
      <c r="B31" s="91" t="s">
        <v>203</v>
      </c>
      <c r="C31" s="29" t="s">
        <v>209</v>
      </c>
      <c r="D31" s="30"/>
      <c r="E31" s="32" t="s">
        <v>665</v>
      </c>
      <c r="F31" s="107">
        <f>G31-(G31*Содержание!$D$14/1/100)</f>
        <v>8745</v>
      </c>
      <c r="G31" s="107">
        <f>VLOOKUP(B31,list!$A$2:$C$179,3,0)</f>
        <v>8745</v>
      </c>
    </row>
    <row r="32" spans="1:99" ht="17.25" customHeight="1">
      <c r="A32" s="1"/>
      <c r="B32" s="1"/>
      <c r="C32" s="176" t="s">
        <v>710</v>
      </c>
      <c r="D32" s="177"/>
      <c r="E32" s="177"/>
      <c r="F32" s="177"/>
      <c r="G32" s="178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</row>
    <row r="33" spans="1:8" s="5" customFormat="1" ht="90" customHeight="1" outlineLevel="1">
      <c r="A33" s="119"/>
      <c r="B33" s="85" t="s">
        <v>214</v>
      </c>
      <c r="C33" s="29" t="s">
        <v>216</v>
      </c>
      <c r="D33" s="30"/>
      <c r="E33" s="28" t="s">
        <v>666</v>
      </c>
      <c r="F33" s="107">
        <f>G33-(G33*Содержание!$D$14/1/100)</f>
        <v>4290</v>
      </c>
      <c r="G33" s="107">
        <f>VLOOKUP(B33,list!$A$2:$C$179,3,0)</f>
        <v>4290</v>
      </c>
    </row>
    <row r="34" spans="1:8" s="5" customFormat="1" ht="90" customHeight="1" outlineLevel="1">
      <c r="A34" s="119"/>
      <c r="B34" s="109" t="s">
        <v>272</v>
      </c>
      <c r="C34" s="29" t="s">
        <v>274</v>
      </c>
      <c r="D34" s="30"/>
      <c r="E34" s="28" t="s">
        <v>667</v>
      </c>
      <c r="F34" s="107">
        <f>G34-(G34*Содержание!$D$14/1/100)</f>
        <v>5500</v>
      </c>
      <c r="G34" s="107">
        <f>VLOOKUP(B34,list!$A$2:$C$179,3,0)</f>
        <v>5500</v>
      </c>
    </row>
    <row r="35" spans="1:8" ht="90" customHeight="1">
      <c r="B35" s="85" t="s">
        <v>210</v>
      </c>
      <c r="C35" s="29" t="s">
        <v>211</v>
      </c>
      <c r="D35" s="30"/>
      <c r="E35" s="28" t="s">
        <v>714</v>
      </c>
      <c r="F35" s="107">
        <f>G35-(G35*Содержание!$D$14/1/100)</f>
        <v>10120</v>
      </c>
      <c r="G35" s="107">
        <f>VLOOKUP(B35,list!$A$2:$C$179,3,0)</f>
        <v>10120</v>
      </c>
      <c r="H35" s="5"/>
    </row>
  </sheetData>
  <mergeCells count="8">
    <mergeCell ref="C26:G26"/>
    <mergeCell ref="C29:G29"/>
    <mergeCell ref="C32:G32"/>
    <mergeCell ref="C25:G25"/>
    <mergeCell ref="C9:G9"/>
    <mergeCell ref="C10:G10"/>
    <mergeCell ref="C15:G15"/>
    <mergeCell ref="C20:G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CU29"/>
  <sheetViews>
    <sheetView zoomScale="90" zoomScaleNormal="90" workbookViewId="0">
      <pane ySplit="7" topLeftCell="A17" activePane="bottomLeft" state="frozen"/>
      <selection activeCell="G21" sqref="G21"/>
      <selection pane="bottomLeft" activeCell="M20" sqref="M20"/>
    </sheetView>
  </sheetViews>
  <sheetFormatPr defaultColWidth="10.5" defaultRowHeight="11.25" outlineLevelRow="1"/>
  <cols>
    <col min="1" max="1" width="1.33203125" customWidth="1"/>
    <col min="2" max="2" width="0.1640625" customWidth="1"/>
    <col min="3" max="3" width="44.33203125" customWidth="1"/>
    <col min="4" max="4" width="26.83203125" customWidth="1"/>
    <col min="5" max="5" width="59.5" customWidth="1"/>
    <col min="6" max="6" width="22.1640625" style="104" customWidth="1"/>
    <col min="7" max="7" width="17.5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6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20.25" customHeight="1">
      <c r="H6" s="2"/>
    </row>
    <row r="7" spans="1:99" s="46" customFormat="1" ht="25.15" customHeight="1">
      <c r="A7" s="48"/>
      <c r="B7" s="48"/>
      <c r="C7" s="50" t="s">
        <v>0</v>
      </c>
      <c r="D7" s="51" t="s">
        <v>1</v>
      </c>
      <c r="E7" s="50" t="s">
        <v>2</v>
      </c>
      <c r="F7" s="35" t="s">
        <v>7</v>
      </c>
      <c r="G7" s="52" t="s">
        <v>3</v>
      </c>
      <c r="H7" s="49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</row>
    <row r="8" spans="1:99" s="46" customFormat="1" ht="24" customHeight="1">
      <c r="A8" s="44"/>
      <c r="B8" s="44"/>
      <c r="C8" s="183" t="s">
        <v>6</v>
      </c>
      <c r="D8" s="184"/>
      <c r="E8" s="184"/>
      <c r="F8" s="184"/>
      <c r="G8" s="185"/>
      <c r="H8" s="45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</row>
    <row r="9" spans="1:99" s="5" customFormat="1" ht="29.25" customHeight="1" outlineLevel="1">
      <c r="B9" s="5" t="s">
        <v>149</v>
      </c>
      <c r="C9" s="176" t="s">
        <v>67</v>
      </c>
      <c r="D9" s="177"/>
      <c r="E9" s="177"/>
      <c r="F9" s="177"/>
      <c r="G9" s="178"/>
    </row>
    <row r="10" spans="1:99" s="5" customFormat="1" ht="68.25" customHeight="1" outlineLevel="1">
      <c r="A10" s="86"/>
      <c r="B10" s="6" t="s">
        <v>232</v>
      </c>
      <c r="C10" s="6" t="s">
        <v>407</v>
      </c>
      <c r="D10" s="11"/>
      <c r="E10" s="11" t="s">
        <v>233</v>
      </c>
      <c r="F10" s="107">
        <f>G10-(G10*Содержание!$D$15/1/100)</f>
        <v>399</v>
      </c>
      <c r="G10" s="107">
        <f>VLOOKUP(B10,list!$A$2:$C$179,3,0)</f>
        <v>399</v>
      </c>
    </row>
    <row r="11" spans="1:99" s="9" customFormat="1" ht="89.25" customHeight="1">
      <c r="A11" s="5"/>
      <c r="B11" s="86" t="s">
        <v>92</v>
      </c>
      <c r="C11" s="6" t="s">
        <v>408</v>
      </c>
      <c r="D11" s="7"/>
      <c r="E11" s="11" t="s">
        <v>50</v>
      </c>
      <c r="F11" s="107">
        <f>G11-(G11*Содержание!$D$15/1/100)</f>
        <v>600</v>
      </c>
      <c r="G11" s="107">
        <f>VLOOKUP(B11,list!$A$2:$C$179,3,0)</f>
        <v>600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</row>
    <row r="12" spans="1:99" s="9" customFormat="1" ht="89.25" customHeight="1">
      <c r="A12" s="5"/>
      <c r="B12" s="86" t="s">
        <v>474</v>
      </c>
      <c r="C12" s="6" t="s">
        <v>508</v>
      </c>
      <c r="D12" s="7"/>
      <c r="E12" s="11" t="s">
        <v>475</v>
      </c>
      <c r="F12" s="107">
        <f>G12-(G12*Содержание!$D$15/1/100)</f>
        <v>1313</v>
      </c>
      <c r="G12" s="107">
        <f>VLOOKUP(B12,list!$A$2:$C$179,3,0)</f>
        <v>1313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</row>
    <row r="13" spans="1:99" s="9" customFormat="1" ht="89.25" customHeight="1">
      <c r="A13" s="5"/>
      <c r="B13" s="86" t="s">
        <v>182</v>
      </c>
      <c r="C13" s="6" t="s">
        <v>409</v>
      </c>
      <c r="D13" s="7"/>
      <c r="E13" s="11" t="s">
        <v>188</v>
      </c>
      <c r="F13" s="107">
        <f>G13-(G13*Содержание!$D$15/1/100)</f>
        <v>980</v>
      </c>
      <c r="G13" s="107">
        <f>VLOOKUP(B13,list!$A$2:$C$179,3,0)</f>
        <v>980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</row>
    <row r="14" spans="1:99" s="9" customFormat="1" ht="89.25" customHeight="1">
      <c r="A14" s="5"/>
      <c r="B14" s="86" t="s">
        <v>184</v>
      </c>
      <c r="C14" s="6" t="s">
        <v>186</v>
      </c>
      <c r="D14" s="7"/>
      <c r="E14" s="11" t="s">
        <v>189</v>
      </c>
      <c r="F14" s="107">
        <f>G14-(G14*Содержание!$D$15/1/100)</f>
        <v>1500</v>
      </c>
      <c r="G14" s="107">
        <f>VLOOKUP(B14,list!$A$2:$C$179,3,0)</f>
        <v>1500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</row>
    <row r="15" spans="1:99" s="9" customFormat="1" ht="89.25" customHeight="1">
      <c r="A15" s="5"/>
      <c r="B15" s="86" t="s">
        <v>172</v>
      </c>
      <c r="C15" s="6" t="s">
        <v>426</v>
      </c>
      <c r="D15" s="7"/>
      <c r="E15" s="11" t="s">
        <v>190</v>
      </c>
      <c r="F15" s="107">
        <f>G15-(G15*Содержание!$D$15/1/100)</f>
        <v>2709</v>
      </c>
      <c r="G15" s="107">
        <f>VLOOKUP(B15,list!$A$2:$C$179,3,0)</f>
        <v>2709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</row>
    <row r="16" spans="1:99" s="9" customFormat="1" ht="87" customHeight="1">
      <c r="A16" s="5"/>
      <c r="B16" s="86" t="s">
        <v>90</v>
      </c>
      <c r="C16" s="6" t="s">
        <v>193</v>
      </c>
      <c r="D16" s="7"/>
      <c r="E16" s="77" t="s">
        <v>51</v>
      </c>
      <c r="F16" s="107">
        <f>G16-(G16*Содержание!$D$15/1/100)</f>
        <v>3000</v>
      </c>
      <c r="G16" s="107">
        <f>VLOOKUP(B16,list!$A$2:$C$179,3,0)</f>
        <v>3000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</row>
    <row r="17" spans="1:99" s="9" customFormat="1" ht="87" customHeight="1">
      <c r="A17" s="5"/>
      <c r="B17" s="96" t="s">
        <v>228</v>
      </c>
      <c r="C17" s="6" t="s">
        <v>255</v>
      </c>
      <c r="D17" s="7"/>
      <c r="E17" s="77" t="s">
        <v>230</v>
      </c>
      <c r="F17" s="107">
        <f>G17-(G17*Содержание!$D$15/1/100)</f>
        <v>1890</v>
      </c>
      <c r="G17" s="107">
        <f>VLOOKUP(B17,list!$A$2:$C$179,3,0)</f>
        <v>1890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</row>
    <row r="18" spans="1:99" s="9" customFormat="1" ht="87" customHeight="1">
      <c r="A18" s="5"/>
      <c r="B18" s="86" t="s">
        <v>150</v>
      </c>
      <c r="C18" s="6" t="s">
        <v>71</v>
      </c>
      <c r="D18" s="7"/>
      <c r="E18" s="77" t="s">
        <v>79</v>
      </c>
      <c r="F18" s="107">
        <f>G18-(G18*Содержание!$D$15/1/100)</f>
        <v>940</v>
      </c>
      <c r="G18" s="107">
        <f>VLOOKUP(B18,list!$A$2:$C$179,3,0)</f>
        <v>940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</row>
    <row r="19" spans="1:99" s="5" customFormat="1" ht="87" customHeight="1" outlineLevel="1">
      <c r="B19" s="86" t="s">
        <v>151</v>
      </c>
      <c r="C19" s="6" t="s">
        <v>14</v>
      </c>
      <c r="D19" s="7"/>
      <c r="E19" s="11" t="s">
        <v>52</v>
      </c>
      <c r="F19" s="107">
        <f>G19-(G19*Содержание!$D$15/1/100)</f>
        <v>1200</v>
      </c>
      <c r="G19" s="107">
        <f>VLOOKUP(B19,list!$A$2:$C$179,3,0)</f>
        <v>1200</v>
      </c>
    </row>
    <row r="20" spans="1:99" s="5" customFormat="1" ht="71.25" customHeight="1" outlineLevel="1">
      <c r="B20" s="86" t="s">
        <v>152</v>
      </c>
      <c r="C20" s="6" t="s">
        <v>13</v>
      </c>
      <c r="D20" s="7"/>
      <c r="E20" s="11" t="s">
        <v>53</v>
      </c>
      <c r="F20" s="107">
        <f>G20-(G20*Содержание!$D$15/1/100)</f>
        <v>1040</v>
      </c>
      <c r="G20" s="107">
        <f>VLOOKUP(B20,list!$A$2:$C$179,3,0)</f>
        <v>1040</v>
      </c>
    </row>
    <row r="21" spans="1:99" s="5" customFormat="1" ht="84.75" customHeight="1" outlineLevel="1">
      <c r="B21" s="86" t="s">
        <v>153</v>
      </c>
      <c r="C21" s="6" t="s">
        <v>26</v>
      </c>
      <c r="D21" s="7"/>
      <c r="E21" s="11" t="s">
        <v>55</v>
      </c>
      <c r="F21" s="107">
        <f>G21-(G21*Содержание!$D$15/1/100)</f>
        <v>1420</v>
      </c>
      <c r="G21" s="107">
        <f>VLOOKUP(B21,list!$A$2:$C$179,3,0)</f>
        <v>1420</v>
      </c>
    </row>
    <row r="22" spans="1:99" s="5" customFormat="1" ht="84.75" customHeight="1" outlineLevel="1">
      <c r="B22" s="86" t="s">
        <v>154</v>
      </c>
      <c r="C22" s="6" t="s">
        <v>73</v>
      </c>
      <c r="D22" s="7"/>
      <c r="E22" s="11" t="s">
        <v>72</v>
      </c>
      <c r="F22" s="107">
        <f>G22-(G22*Содержание!$D$15/1/100)</f>
        <v>2050</v>
      </c>
      <c r="G22" s="107">
        <f>VLOOKUP(B22,list!$A$2:$C$179,3,0)</f>
        <v>2050</v>
      </c>
    </row>
    <row r="23" spans="1:99" s="5" customFormat="1" ht="70.5" customHeight="1" outlineLevel="1">
      <c r="B23" s="86" t="s">
        <v>155</v>
      </c>
      <c r="C23" s="6" t="s">
        <v>12</v>
      </c>
      <c r="D23" s="7"/>
      <c r="E23" s="11" t="s">
        <v>57</v>
      </c>
      <c r="F23" s="107">
        <f>G23-(G23*Содержание!$D$15/1/100)</f>
        <v>1990</v>
      </c>
      <c r="G23" s="107">
        <f>VLOOKUP(B23,list!$A$2:$C$179,3,0)</f>
        <v>1990</v>
      </c>
    </row>
    <row r="24" spans="1:99" s="5" customFormat="1" ht="29.25" customHeight="1" outlineLevel="1">
      <c r="C24" s="176" t="s">
        <v>68</v>
      </c>
      <c r="D24" s="177"/>
      <c r="E24" s="177"/>
      <c r="F24" s="177"/>
      <c r="G24" s="178"/>
    </row>
    <row r="25" spans="1:99" s="5" customFormat="1" ht="71.25" customHeight="1" outlineLevel="1">
      <c r="B25" s="86" t="s">
        <v>156</v>
      </c>
      <c r="C25" s="6" t="s">
        <v>25</v>
      </c>
      <c r="D25" s="7"/>
      <c r="E25" s="11" t="s">
        <v>54</v>
      </c>
      <c r="F25" s="107">
        <f>G25-(G25*Содержание!$D$15/1/100)</f>
        <v>2377</v>
      </c>
      <c r="G25" s="107">
        <f>VLOOKUP(B25,list!$A$2:$C$179,3,0)</f>
        <v>2377</v>
      </c>
    </row>
    <row r="26" spans="1:99" s="5" customFormat="1" ht="71.25" customHeight="1" outlineLevel="1">
      <c r="B26" s="86" t="s">
        <v>157</v>
      </c>
      <c r="C26" s="6" t="s">
        <v>27</v>
      </c>
      <c r="D26" s="7"/>
      <c r="E26" s="11" t="s">
        <v>56</v>
      </c>
      <c r="F26" s="107">
        <f>G26-(G26*Содержание!$D$15/1/100)</f>
        <v>2220</v>
      </c>
      <c r="G26" s="107">
        <f>VLOOKUP(B26,list!$A$2:$C$179,3,0)</f>
        <v>2220</v>
      </c>
    </row>
    <row r="27" spans="1:99" s="5" customFormat="1" ht="123" customHeight="1" outlineLevel="1">
      <c r="B27" s="86" t="s">
        <v>158</v>
      </c>
      <c r="C27" s="6" t="s">
        <v>15</v>
      </c>
      <c r="D27" s="7"/>
      <c r="E27" s="11" t="s">
        <v>58</v>
      </c>
      <c r="F27" s="107">
        <f>G27-(G27*Содержание!$D$15/1/100)</f>
        <v>4400</v>
      </c>
      <c r="G27" s="107">
        <f>VLOOKUP(B27,list!$A$2:$C$179,3,0)</f>
        <v>4400</v>
      </c>
    </row>
    <row r="28" spans="1:99" s="5" customFormat="1" ht="130.5" customHeight="1" outlineLevel="1">
      <c r="B28" s="86" t="s">
        <v>159</v>
      </c>
      <c r="C28" s="6" t="s">
        <v>28</v>
      </c>
      <c r="D28" s="7"/>
      <c r="E28" s="11" t="s">
        <v>59</v>
      </c>
      <c r="F28" s="107">
        <f>G28-(G28*Содержание!$D$15/1/100)</f>
        <v>5500</v>
      </c>
      <c r="G28" s="107">
        <f>VLOOKUP(B28,list!$A$2:$C$179,3,0)</f>
        <v>5500</v>
      </c>
    </row>
    <row r="29" spans="1:99" s="5" customFormat="1" ht="134.25" customHeight="1" outlineLevel="1">
      <c r="B29" s="86" t="s">
        <v>160</v>
      </c>
      <c r="C29" s="6" t="s">
        <v>29</v>
      </c>
      <c r="D29" s="7"/>
      <c r="E29" s="11" t="s">
        <v>60</v>
      </c>
      <c r="F29" s="107">
        <f>G29-(G29*Содержание!$D$15/1/100)</f>
        <v>6344</v>
      </c>
      <c r="G29" s="107">
        <f>VLOOKUP(B29,list!$A$2:$C$179,3,0)</f>
        <v>6344</v>
      </c>
    </row>
  </sheetData>
  <mergeCells count="3">
    <mergeCell ref="C8:G8"/>
    <mergeCell ref="C9:G9"/>
    <mergeCell ref="C24:G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U24"/>
  <sheetViews>
    <sheetView zoomScale="90" zoomScaleNormal="90" workbookViewId="0">
      <pane ySplit="7" topLeftCell="A8" activePane="bottomLeft" state="frozen"/>
      <selection activeCell="G21" sqref="G21"/>
      <selection pane="bottomLeft" activeCell="O10" sqref="N10:O10"/>
    </sheetView>
  </sheetViews>
  <sheetFormatPr defaultColWidth="10.5" defaultRowHeight="11.25" outlineLevelRow="1"/>
  <cols>
    <col min="1" max="1" width="1.1640625" customWidth="1"/>
    <col min="2" max="2" width="0.5" customWidth="1"/>
    <col min="3" max="3" width="45.1640625" customWidth="1"/>
    <col min="4" max="4" width="30.1640625" customWidth="1"/>
    <col min="5" max="5" width="59.5" customWidth="1"/>
    <col min="6" max="7" width="17.6640625" style="104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06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06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0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5"/>
      <c r="G4" s="10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6"/>
      <c r="G5" s="106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4.25" customHeight="1">
      <c r="H6" s="2"/>
    </row>
    <row r="7" spans="1:99" s="43" customFormat="1" ht="25.15" customHeight="1">
      <c r="A7" s="13"/>
      <c r="B7" s="13"/>
      <c r="C7" s="59" t="s">
        <v>0</v>
      </c>
      <c r="D7" s="60" t="s">
        <v>1</v>
      </c>
      <c r="E7" s="59" t="s">
        <v>2</v>
      </c>
      <c r="F7" s="61" t="s">
        <v>7</v>
      </c>
      <c r="G7" s="33" t="s">
        <v>3</v>
      </c>
      <c r="H7" s="47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</row>
    <row r="8" spans="1:99" s="42" customFormat="1" ht="19.5" customHeight="1" outlineLevel="1">
      <c r="B8" s="42" t="s">
        <v>149</v>
      </c>
      <c r="C8" s="186" t="s">
        <v>16</v>
      </c>
      <c r="D8" s="187"/>
      <c r="E8" s="187"/>
      <c r="F8" s="187"/>
      <c r="G8" s="188"/>
      <c r="H8" s="17"/>
    </row>
    <row r="9" spans="1:99" s="5" customFormat="1" ht="90" customHeight="1" outlineLevel="1">
      <c r="A9" s="121"/>
      <c r="B9" s="89" t="s">
        <v>88</v>
      </c>
      <c r="C9" s="26" t="s">
        <v>180</v>
      </c>
      <c r="D9" s="62"/>
      <c r="E9" s="28" t="s">
        <v>499</v>
      </c>
      <c r="F9" s="107">
        <f>G9-(G9*Содержание!$D$16/1/100)</f>
        <v>1650</v>
      </c>
      <c r="G9" s="107">
        <f>VLOOKUP(B9,list!$A$2:$C$179,3,0)</f>
        <v>1650</v>
      </c>
    </row>
    <row r="10" spans="1:99" s="5" customFormat="1" ht="90" customHeight="1" outlineLevel="1">
      <c r="A10" s="119"/>
      <c r="B10" s="89" t="s">
        <v>577</v>
      </c>
      <c r="C10" s="26" t="s">
        <v>580</v>
      </c>
      <c r="D10" s="62"/>
      <c r="E10" s="28" t="s">
        <v>579</v>
      </c>
      <c r="F10" s="107">
        <f>G10-(G10*Содержание!$D$16/1/100)</f>
        <v>1500</v>
      </c>
      <c r="G10" s="107">
        <f>VLOOKUP(B10,list!$A$2:$C$179,3,0)</f>
        <v>1500</v>
      </c>
    </row>
    <row r="11" spans="1:99" s="5" customFormat="1" ht="90" customHeight="1" outlineLevel="1">
      <c r="A11" s="119"/>
      <c r="B11" s="89" t="s">
        <v>465</v>
      </c>
      <c r="C11" s="26" t="s">
        <v>466</v>
      </c>
      <c r="D11" s="62"/>
      <c r="E11" s="28" t="s">
        <v>84</v>
      </c>
      <c r="F11" s="107">
        <f>G11-(G11*Содержание!$D$16/1/100)</f>
        <v>1336</v>
      </c>
      <c r="G11" s="107">
        <f>VLOOKUP(B11,list!$A$2:$C$179,3,0)</f>
        <v>1336</v>
      </c>
    </row>
    <row r="12" spans="1:99" s="5" customFormat="1" ht="90" customHeight="1" outlineLevel="1">
      <c r="A12" s="119"/>
      <c r="B12" s="89" t="s">
        <v>340</v>
      </c>
      <c r="C12" s="26" t="s">
        <v>339</v>
      </c>
      <c r="D12" s="62"/>
      <c r="E12" s="28" t="s">
        <v>84</v>
      </c>
      <c r="F12" s="107">
        <f>G12-(G12*Содержание!$D$16/1/100)</f>
        <v>1660</v>
      </c>
      <c r="G12" s="107">
        <f>VLOOKUP(B12,list!$A$2:$C$179,3,0)</f>
        <v>1660</v>
      </c>
    </row>
    <row r="13" spans="1:99" s="5" customFormat="1" ht="90" customHeight="1" outlineLevel="1">
      <c r="A13" s="119"/>
      <c r="B13" s="89" t="s">
        <v>86</v>
      </c>
      <c r="C13" s="26" t="s">
        <v>44</v>
      </c>
      <c r="D13" s="62"/>
      <c r="E13" s="28" t="s">
        <v>74</v>
      </c>
      <c r="F13" s="107">
        <f>G13-(G13*Содержание!$D$16/1/100)</f>
        <v>620</v>
      </c>
      <c r="G13" s="107">
        <f>VLOOKUP(B13,list!$A$2:$C$179,3,0)</f>
        <v>620</v>
      </c>
    </row>
    <row r="14" spans="1:99" s="1" customFormat="1" ht="15.75" outlineLevel="1">
      <c r="C14" s="168" t="s">
        <v>45</v>
      </c>
      <c r="D14" s="169"/>
      <c r="E14" s="169"/>
      <c r="F14" s="169"/>
      <c r="G14" s="170"/>
      <c r="H14" s="5"/>
    </row>
    <row r="15" spans="1:99" s="5" customFormat="1" ht="72.95" customHeight="1" outlineLevel="1">
      <c r="B15" s="143" t="s">
        <v>767</v>
      </c>
      <c r="C15" s="26" t="s">
        <v>768</v>
      </c>
      <c r="D15" s="30"/>
      <c r="E15" s="28" t="s">
        <v>794</v>
      </c>
      <c r="F15" s="107">
        <f>G15-(G15*Содержание!$D$16/1/100)</f>
        <v>2200</v>
      </c>
      <c r="G15" s="107">
        <f>VLOOKUP(B15,list!$A$2:$C$179,3,0)</f>
        <v>2200</v>
      </c>
    </row>
    <row r="16" spans="1:99" s="5" customFormat="1" ht="72.95" customHeight="1" outlineLevel="1">
      <c r="B16" s="89" t="s">
        <v>337</v>
      </c>
      <c r="C16" s="26" t="s">
        <v>338</v>
      </c>
      <c r="D16" s="30"/>
      <c r="E16" s="28" t="s">
        <v>354</v>
      </c>
      <c r="F16" s="107">
        <f>G16-(G16*Содержание!$D$16/1/100)</f>
        <v>2888</v>
      </c>
      <c r="G16" s="107">
        <f>VLOOKUP(B16,list!$A$2:$C$179,3,0)</f>
        <v>2888</v>
      </c>
    </row>
    <row r="17" spans="1:7" s="5" customFormat="1" ht="74.25" customHeight="1" outlineLevel="1">
      <c r="B17" s="89" t="s">
        <v>771</v>
      </c>
      <c r="C17" s="29" t="s">
        <v>770</v>
      </c>
      <c r="D17" s="30"/>
      <c r="E17" s="28" t="s">
        <v>353</v>
      </c>
      <c r="F17" s="107">
        <f>G17-(G17*Содержание!$D$16/1/100)</f>
        <v>6100</v>
      </c>
      <c r="G17" s="107">
        <f>VLOOKUP(B17,list!$A$2:$C$179,3,0)</f>
        <v>6100</v>
      </c>
    </row>
    <row r="18" spans="1:7" s="5" customFormat="1" ht="109.5" customHeight="1" outlineLevel="1">
      <c r="A18" s="94"/>
      <c r="B18" s="89" t="s">
        <v>440</v>
      </c>
      <c r="C18" s="29" t="s">
        <v>442</v>
      </c>
      <c r="D18" s="30"/>
      <c r="E18" s="28" t="s">
        <v>561</v>
      </c>
      <c r="F18" s="107">
        <f>G18-(G18*Содержание!$D$16/1/100)</f>
        <v>4600</v>
      </c>
      <c r="G18" s="107">
        <f>VLOOKUP(B18,list!$A$2:$C$179,3,0)</f>
        <v>4600</v>
      </c>
    </row>
    <row r="19" spans="1:7" s="5" customFormat="1" ht="87.75" customHeight="1" outlineLevel="1">
      <c r="A19" s="94"/>
      <c r="B19" s="89" t="s">
        <v>638</v>
      </c>
      <c r="C19" s="29" t="s">
        <v>637</v>
      </c>
      <c r="D19" s="30"/>
      <c r="E19" s="28" t="s">
        <v>758</v>
      </c>
      <c r="F19" s="107">
        <f>G19-(G19*Содержание!$D$16/1/100)</f>
        <v>7000</v>
      </c>
      <c r="G19" s="107">
        <f>VLOOKUP(B19,list!$A$2:$C$179,3,0)</f>
        <v>7000</v>
      </c>
    </row>
    <row r="20" spans="1:7" s="5" customFormat="1" ht="104.25" customHeight="1" outlineLevel="1">
      <c r="B20" s="89" t="s">
        <v>603</v>
      </c>
      <c r="C20" s="29" t="s">
        <v>602</v>
      </c>
      <c r="D20" s="30"/>
      <c r="E20" s="28" t="s">
        <v>606</v>
      </c>
      <c r="F20" s="107">
        <f>G20-(G20*Содержание!$D$16/1/100)</f>
        <v>11900</v>
      </c>
      <c r="G20" s="107">
        <f>VLOOKUP(B20,list!$A$2:$C$179,3,0)</f>
        <v>11900</v>
      </c>
    </row>
    <row r="21" spans="1:7" s="5" customFormat="1" ht="107.25" customHeight="1" outlineLevel="1">
      <c r="A21" s="16"/>
      <c r="B21" s="89" t="s">
        <v>443</v>
      </c>
      <c r="C21" s="29" t="s">
        <v>601</v>
      </c>
      <c r="D21" s="30"/>
      <c r="E21" s="28" t="s">
        <v>759</v>
      </c>
      <c r="F21" s="107">
        <f>G21-(G21*Содержание!$D$16/1/100)</f>
        <v>23100</v>
      </c>
      <c r="G21" s="107">
        <f>VLOOKUP(B21,list!$A$2:$C$179,3,0)</f>
        <v>23100</v>
      </c>
    </row>
    <row r="22" spans="1:7" ht="15.75">
      <c r="C22" s="168" t="s">
        <v>240</v>
      </c>
      <c r="D22" s="169"/>
      <c r="E22" s="169"/>
      <c r="F22" s="169"/>
      <c r="G22" s="170"/>
    </row>
    <row r="23" spans="1:7" ht="75" customHeight="1">
      <c r="A23" s="94"/>
      <c r="B23" s="16" t="s">
        <v>392</v>
      </c>
      <c r="C23" s="26" t="s">
        <v>394</v>
      </c>
      <c r="D23" s="30"/>
      <c r="E23" s="28" t="s">
        <v>410</v>
      </c>
      <c r="F23" s="107">
        <f>G23-(G23*Содержание!$D$16/1/100)</f>
        <v>6100</v>
      </c>
      <c r="G23" s="107">
        <f>VLOOKUP(B23,list!$A$2:$C$179,3,0)</f>
        <v>6100</v>
      </c>
    </row>
    <row r="24" spans="1:7" s="9" customFormat="1" ht="129.75" customHeight="1">
      <c r="A24" s="94"/>
      <c r="B24" s="140" t="s">
        <v>501</v>
      </c>
      <c r="C24" s="26" t="s">
        <v>500</v>
      </c>
      <c r="D24" s="30"/>
      <c r="E24" s="28" t="s">
        <v>757</v>
      </c>
      <c r="F24" s="107">
        <f>G24-(G24*Содержание!$D$16/1/100)</f>
        <v>9800</v>
      </c>
      <c r="G24" s="107">
        <f>VLOOKUP(B24,list!$A$2:$C$179,3,0)</f>
        <v>9800</v>
      </c>
    </row>
  </sheetData>
  <mergeCells count="3">
    <mergeCell ref="C8:G8"/>
    <mergeCell ref="C14:G14"/>
    <mergeCell ref="C22:G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U29"/>
  <sheetViews>
    <sheetView zoomScale="90" zoomScaleNormal="90" workbookViewId="0">
      <pane ySplit="7" topLeftCell="A8" activePane="bottomLeft" state="frozen"/>
      <selection activeCell="G21" sqref="G21"/>
      <selection pane="bottomLeft" activeCell="J19" sqref="J19"/>
    </sheetView>
  </sheetViews>
  <sheetFormatPr defaultColWidth="10.5" defaultRowHeight="11.25" outlineLevelRow="1"/>
  <cols>
    <col min="1" max="1" width="1.1640625" customWidth="1"/>
    <col min="2" max="2" width="0.33203125" customWidth="1"/>
    <col min="3" max="3" width="44.33203125" customWidth="1"/>
    <col min="4" max="4" width="26.83203125" customWidth="1"/>
    <col min="5" max="5" width="59.5" customWidth="1"/>
    <col min="6" max="7" width="17.6640625" style="114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12"/>
      <c r="G1" s="11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12"/>
      <c r="G2" s="113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12"/>
      <c r="G3" s="113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13"/>
      <c r="G4" s="113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13"/>
      <c r="G5" s="113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3.5" customHeight="1">
      <c r="H6" s="2"/>
    </row>
    <row r="7" spans="1:99" ht="25.15" customHeight="1">
      <c r="A7" s="3"/>
      <c r="B7" s="3"/>
      <c r="C7" s="22" t="s">
        <v>0</v>
      </c>
      <c r="D7" s="23" t="s">
        <v>1</v>
      </c>
      <c r="E7" s="22" t="s">
        <v>2</v>
      </c>
      <c r="F7" s="115" t="s">
        <v>7</v>
      </c>
      <c r="G7" s="116" t="s">
        <v>3</v>
      </c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99" ht="18.75" customHeight="1">
      <c r="A8" s="1"/>
      <c r="B8" s="1" t="s">
        <v>149</v>
      </c>
      <c r="C8" s="189" t="s">
        <v>4</v>
      </c>
      <c r="D8" s="190"/>
      <c r="E8" s="190"/>
      <c r="F8" s="190"/>
      <c r="G8" s="191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s="5" customFormat="1" ht="75.75" customHeight="1" outlineLevel="1">
      <c r="A9" s="120"/>
      <c r="B9" s="87" t="s">
        <v>129</v>
      </c>
      <c r="C9" s="63" t="s">
        <v>64</v>
      </c>
      <c r="D9" s="64"/>
      <c r="E9" s="40" t="s">
        <v>46</v>
      </c>
      <c r="F9" s="141">
        <f>G9-(G9*Содержание!$D$17/1/100)</f>
        <v>353</v>
      </c>
      <c r="G9" s="141">
        <f>VLOOKUP(B9,list!$A$2:$C$179,3,0)</f>
        <v>353</v>
      </c>
    </row>
    <row r="10" spans="1:99" s="5" customFormat="1" ht="72.95" customHeight="1" outlineLevel="1">
      <c r="A10" s="119"/>
      <c r="B10" s="87" t="s">
        <v>123</v>
      </c>
      <c r="C10" s="65" t="s">
        <v>5</v>
      </c>
      <c r="D10" s="66"/>
      <c r="E10" s="40" t="s">
        <v>31</v>
      </c>
      <c r="F10" s="141">
        <f>G10-(G10*Содержание!$D$17/1/100)</f>
        <v>443.49742800000013</v>
      </c>
      <c r="G10" s="141">
        <f>VLOOKUP(B10,list!$A$2:$C$179,3,0)</f>
        <v>443.49742800000013</v>
      </c>
    </row>
    <row r="11" spans="1:99" s="5" customFormat="1" ht="72.95" customHeight="1" outlineLevel="1">
      <c r="A11" s="119"/>
      <c r="B11" s="87" t="s">
        <v>125</v>
      </c>
      <c r="C11" s="65" t="s">
        <v>81</v>
      </c>
      <c r="D11" s="66"/>
      <c r="E11" s="40" t="s">
        <v>78</v>
      </c>
      <c r="F11" s="117">
        <f>G11-(G11*Содержание!$D$17/1/100)</f>
        <v>816</v>
      </c>
      <c r="G11" s="107">
        <f>VLOOKUP(B11,list!$A$2:$C$179,3,0)</f>
        <v>816</v>
      </c>
    </row>
    <row r="12" spans="1:99" s="5" customFormat="1" ht="68.25" customHeight="1" outlineLevel="1">
      <c r="A12" s="119"/>
      <c r="B12" s="87" t="s">
        <v>131</v>
      </c>
      <c r="C12" s="65" t="s">
        <v>355</v>
      </c>
      <c r="D12" s="67"/>
      <c r="E12" s="40" t="s">
        <v>17</v>
      </c>
      <c r="F12" s="117">
        <f>G12-(G12*Содержание!$D$17/1/100)</f>
        <v>158.1</v>
      </c>
      <c r="G12" s="107">
        <f>VLOOKUP(B12,list!$A$2:$C$179,3,0)</f>
        <v>158.1</v>
      </c>
    </row>
    <row r="13" spans="1:99" s="5" customFormat="1" ht="75.75" customHeight="1" outlineLevel="1">
      <c r="A13" s="121"/>
      <c r="B13" s="87" t="s">
        <v>133</v>
      </c>
      <c r="C13" s="68" t="s">
        <v>19</v>
      </c>
      <c r="D13" s="69"/>
      <c r="E13" s="40" t="s">
        <v>18</v>
      </c>
      <c r="F13" s="117">
        <f>G13-(G13*Содержание!$D$17/1/100)</f>
        <v>316.2</v>
      </c>
      <c r="G13" s="107">
        <f>VLOOKUP(B13,list!$A$2:$C$179,3,0)</f>
        <v>316.2</v>
      </c>
    </row>
    <row r="14" spans="1:99" s="5" customFormat="1" ht="75.75" customHeight="1" outlineLevel="1">
      <c r="A14" s="119"/>
      <c r="B14" s="87" t="s">
        <v>137</v>
      </c>
      <c r="C14" s="70" t="s">
        <v>62</v>
      </c>
      <c r="D14" s="67"/>
      <c r="E14" s="40" t="s">
        <v>20</v>
      </c>
      <c r="F14" s="117">
        <f>G14-(G14*Содержание!$D$17/1/100)</f>
        <v>44.88</v>
      </c>
      <c r="G14" s="107">
        <f>VLOOKUP(B14,list!$A$2:$C$179,3,0)</f>
        <v>44.88</v>
      </c>
    </row>
    <row r="15" spans="1:99" s="5" customFormat="1" ht="75.75" customHeight="1" outlineLevel="1">
      <c r="A15" s="119"/>
      <c r="B15" s="87" t="s">
        <v>135</v>
      </c>
      <c r="C15" s="70" t="s">
        <v>30</v>
      </c>
      <c r="D15" s="67"/>
      <c r="E15" s="40" t="s">
        <v>20</v>
      </c>
      <c r="F15" s="117">
        <f>G15-(G15*Содержание!$D$17/1/100)</f>
        <v>42.84</v>
      </c>
      <c r="G15" s="107">
        <f>VLOOKUP(B15,list!$A$2:$C$179,3,0)</f>
        <v>42.84</v>
      </c>
    </row>
    <row r="16" spans="1:99" s="5" customFormat="1" ht="75.75" customHeight="1" outlineLevel="1">
      <c r="A16" s="119"/>
      <c r="B16" s="87" t="s">
        <v>139</v>
      </c>
      <c r="C16" s="70" t="s">
        <v>21</v>
      </c>
      <c r="D16" s="67"/>
      <c r="E16" s="40" t="s">
        <v>43</v>
      </c>
      <c r="F16" s="117">
        <f>G16-(G16*Содержание!$D$17/1/100)</f>
        <v>38.76</v>
      </c>
      <c r="G16" s="107">
        <f>VLOOKUP(B16,list!$A$2:$C$179,3,0)</f>
        <v>38.76</v>
      </c>
    </row>
    <row r="17" spans="1:8" s="5" customFormat="1" ht="75.75" customHeight="1" outlineLevel="1">
      <c r="A17" s="119"/>
      <c r="B17" s="87" t="s">
        <v>142</v>
      </c>
      <c r="C17" s="70" t="s">
        <v>63</v>
      </c>
      <c r="D17" s="67"/>
      <c r="E17" s="40" t="s">
        <v>22</v>
      </c>
      <c r="F17" s="117">
        <f>G17-(G17*Содержание!$D$17/1/100)</f>
        <v>29</v>
      </c>
      <c r="G17" s="107">
        <f>VLOOKUP(B17,list!$A$2:$C$179,3,0)</f>
        <v>29</v>
      </c>
    </row>
    <row r="18" spans="1:8" s="5" customFormat="1" ht="75.75" customHeight="1" outlineLevel="1">
      <c r="A18" s="119"/>
      <c r="B18" s="87" t="s">
        <v>141</v>
      </c>
      <c r="C18" s="63" t="s">
        <v>80</v>
      </c>
      <c r="D18" s="64"/>
      <c r="E18" s="71" t="s">
        <v>23</v>
      </c>
      <c r="F18" s="117">
        <f>G18-(G18*Содержание!$D$17/1/100)</f>
        <v>30</v>
      </c>
      <c r="G18" s="107">
        <f>VLOOKUP(B18,list!$A$2:$C$179,3,0)</f>
        <v>30</v>
      </c>
    </row>
    <row r="19" spans="1:8" s="5" customFormat="1" ht="123" customHeight="1" outlineLevel="1">
      <c r="A19" s="120"/>
      <c r="B19" s="87" t="s">
        <v>469</v>
      </c>
      <c r="C19" s="70" t="s">
        <v>467</v>
      </c>
      <c r="D19" s="72"/>
      <c r="E19" s="40" t="s">
        <v>77</v>
      </c>
      <c r="F19" s="117">
        <f>G19-(G19*Содержание!$D$17/1/100)</f>
        <v>482.46000000000009</v>
      </c>
      <c r="G19" s="107">
        <f>VLOOKUP(B19,list!$A$2:$C$179,3,0)</f>
        <v>482.46000000000009</v>
      </c>
    </row>
    <row r="20" spans="1:8" s="5" customFormat="1" ht="123" customHeight="1" outlineLevel="1">
      <c r="A20" s="120"/>
      <c r="B20" s="87" t="s">
        <v>127</v>
      </c>
      <c r="C20" s="70" t="s">
        <v>75</v>
      </c>
      <c r="D20" s="72"/>
      <c r="E20" s="40" t="s">
        <v>77</v>
      </c>
      <c r="F20" s="117">
        <f>G20-(G20*Содержание!$D$17/1/100)</f>
        <v>482.46000000000009</v>
      </c>
      <c r="G20" s="107">
        <f>VLOOKUP(B20,list!$A$2:$C$179,3,0)</f>
        <v>482.46000000000009</v>
      </c>
    </row>
    <row r="21" spans="1:8" s="5" customFormat="1" ht="123" customHeight="1" outlineLevel="1">
      <c r="A21" s="119"/>
      <c r="B21" s="87" t="s">
        <v>191</v>
      </c>
      <c r="C21" s="70" t="s">
        <v>649</v>
      </c>
      <c r="D21" s="72"/>
      <c r="E21" s="40" t="s">
        <v>77</v>
      </c>
      <c r="F21" s="117">
        <f>G21-(G21*Содержание!$D$17/1/100)</f>
        <v>785.40000000000009</v>
      </c>
      <c r="G21" s="107">
        <f>VLOOKUP(B21,list!$A$2:$C$179,3,0)</f>
        <v>785.40000000000009</v>
      </c>
    </row>
    <row r="22" spans="1:8" s="5" customFormat="1" ht="123" customHeight="1" outlineLevel="1">
      <c r="A22" s="119"/>
      <c r="B22" s="87" t="s">
        <v>470</v>
      </c>
      <c r="C22" s="70" t="s">
        <v>468</v>
      </c>
      <c r="D22" s="72"/>
      <c r="E22" s="40" t="s">
        <v>237</v>
      </c>
      <c r="F22" s="117">
        <f>G22-(G22*Содержание!$D$17/1/100)</f>
        <v>583.44000000000005</v>
      </c>
      <c r="G22" s="107">
        <f>VLOOKUP(B22,list!$A$2:$C$179,3,0)</f>
        <v>583.44000000000005</v>
      </c>
    </row>
    <row r="23" spans="1:8" s="5" customFormat="1" ht="123" customHeight="1" outlineLevel="1">
      <c r="A23" s="119"/>
      <c r="B23" s="87" t="s">
        <v>235</v>
      </c>
      <c r="C23" s="70" t="s">
        <v>236</v>
      </c>
      <c r="D23" s="72"/>
      <c r="E23" s="40" t="s">
        <v>237</v>
      </c>
      <c r="F23" s="117">
        <f>G23-(G23*Содержание!$D$17/1/100)</f>
        <v>583.44000000000005</v>
      </c>
      <c r="G23" s="107">
        <f>VLOOKUP(B23,list!$A$2:$C$179,3,0)</f>
        <v>583.44000000000005</v>
      </c>
    </row>
    <row r="24" spans="1:8" s="5" customFormat="1" ht="123" customHeight="1" outlineLevel="1">
      <c r="A24" s="119"/>
      <c r="B24" s="87" t="s">
        <v>471</v>
      </c>
      <c r="C24" s="70" t="s">
        <v>472</v>
      </c>
      <c r="D24" s="72"/>
      <c r="E24" s="40" t="s">
        <v>473</v>
      </c>
      <c r="F24" s="117">
        <f>G24-(G24*Содержание!$D$17/1/100)</f>
        <v>779.28</v>
      </c>
      <c r="G24" s="107">
        <f>VLOOKUP(B24,list!$A$2:$C$179,3,0)</f>
        <v>779.28</v>
      </c>
    </row>
    <row r="25" spans="1:8" ht="84.95" customHeight="1">
      <c r="A25" s="119"/>
      <c r="B25" s="87" t="s">
        <v>121</v>
      </c>
      <c r="C25" s="70" t="s">
        <v>69</v>
      </c>
      <c r="D25" s="72"/>
      <c r="E25" s="40" t="s">
        <v>70</v>
      </c>
      <c r="F25" s="117">
        <f>G25-(G25*Содержание!$D$17/1/100)</f>
        <v>2311.3200000000002</v>
      </c>
      <c r="G25" s="107">
        <f>VLOOKUP(B25,list!$A$2:$C$179,3,0)</f>
        <v>2311.3200000000002</v>
      </c>
      <c r="H25" s="5"/>
    </row>
    <row r="26" spans="1:8" ht="84.95" customHeight="1">
      <c r="A26" s="119"/>
      <c r="B26" s="87" t="s">
        <v>411</v>
      </c>
      <c r="C26" s="70" t="s">
        <v>415</v>
      </c>
      <c r="D26" s="72"/>
      <c r="E26" s="40" t="s">
        <v>417</v>
      </c>
      <c r="F26" s="117">
        <f>G26-(G26*Содержание!$D$17/1/100)</f>
        <v>1514.7000000000003</v>
      </c>
      <c r="G26" s="107">
        <f>VLOOKUP(B26,list!$A$2:$C$179,3,0)</f>
        <v>1514.7000000000003</v>
      </c>
      <c r="H26" s="5"/>
    </row>
    <row r="27" spans="1:8" ht="84.95" customHeight="1">
      <c r="A27" s="121"/>
      <c r="B27" s="87" t="s">
        <v>413</v>
      </c>
      <c r="C27" s="70" t="s">
        <v>416</v>
      </c>
      <c r="D27" s="72"/>
      <c r="E27" s="40" t="s">
        <v>417</v>
      </c>
      <c r="F27" s="117">
        <f>G27-(G27*Содержание!$D$17/1/100)</f>
        <v>2917.2000000000007</v>
      </c>
      <c r="G27" s="107">
        <f>VLOOKUP(B27,list!$A$2:$C$179,3,0)</f>
        <v>2917.2000000000007</v>
      </c>
      <c r="H27" s="5"/>
    </row>
    <row r="29" spans="1:8">
      <c r="D29" t="s">
        <v>10</v>
      </c>
    </row>
  </sheetData>
  <mergeCells count="1">
    <mergeCell ref="C8:G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CU83"/>
  <sheetViews>
    <sheetView topLeftCell="B1" zoomScale="90" zoomScaleNormal="90" workbookViewId="0">
      <pane ySplit="7" topLeftCell="A49" activePane="bottomLeft" state="frozen"/>
      <selection pane="bottomLeft" activeCell="P54" sqref="P54"/>
    </sheetView>
  </sheetViews>
  <sheetFormatPr defaultColWidth="10.5" defaultRowHeight="11.25"/>
  <cols>
    <col min="1" max="1" width="2" hidden="1" customWidth="1"/>
    <col min="2" max="2" width="0.33203125" customWidth="1"/>
    <col min="3" max="3" width="44.33203125" customWidth="1"/>
    <col min="4" max="4" width="26.83203125" customWidth="1"/>
    <col min="5" max="5" width="59.5" customWidth="1"/>
    <col min="6" max="6" width="17.6640625" style="104" customWidth="1"/>
    <col min="7" max="7" width="17.6640625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5"/>
      <c r="G4" s="1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8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5.75" customHeight="1">
      <c r="H6" s="2"/>
    </row>
    <row r="7" spans="1:99" s="43" customFormat="1" ht="25.15" customHeight="1">
      <c r="A7" s="13"/>
      <c r="B7" s="13"/>
      <c r="C7" s="59" t="s">
        <v>0</v>
      </c>
      <c r="D7" s="60" t="s">
        <v>1</v>
      </c>
      <c r="E7" s="59" t="s">
        <v>2</v>
      </c>
      <c r="F7" s="33" t="s">
        <v>7</v>
      </c>
      <c r="G7" s="33" t="s">
        <v>3</v>
      </c>
      <c r="H7" s="47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</row>
    <row r="8" spans="1:99" s="43" customFormat="1" ht="20.100000000000001" customHeight="1">
      <c r="B8" s="43" t="s">
        <v>149</v>
      </c>
      <c r="C8" s="168" t="s">
        <v>32</v>
      </c>
      <c r="D8" s="169"/>
      <c r="E8" s="169"/>
      <c r="F8" s="169"/>
      <c r="G8" s="170"/>
    </row>
    <row r="9" spans="1:99" ht="45" customHeight="1">
      <c r="C9" s="168" t="s">
        <v>760</v>
      </c>
      <c r="D9" s="169"/>
      <c r="E9" s="169"/>
      <c r="F9" s="169"/>
      <c r="G9" s="170"/>
    </row>
    <row r="10" spans="1:99" ht="84" customHeight="1">
      <c r="B10" s="135" t="s">
        <v>668</v>
      </c>
      <c r="C10" s="26" t="s">
        <v>690</v>
      </c>
      <c r="D10" s="30"/>
      <c r="E10" s="28" t="s">
        <v>699</v>
      </c>
      <c r="F10" s="107">
        <f>G10-(G10*Содержание!$D$18/1/100)</f>
        <v>1440</v>
      </c>
      <c r="G10" s="107">
        <f>VLOOKUP(B10,list!$A$2:$C$275,3,0)</f>
        <v>1440</v>
      </c>
    </row>
    <row r="11" spans="1:99" ht="84" customHeight="1">
      <c r="B11" s="135" t="s">
        <v>669</v>
      </c>
      <c r="C11" s="26" t="s">
        <v>691</v>
      </c>
      <c r="D11" s="30"/>
      <c r="E11" s="28" t="s">
        <v>698</v>
      </c>
      <c r="F11" s="107">
        <f>G11-(G11*Содержание!$D$18/1/100)</f>
        <v>5650</v>
      </c>
      <c r="G11" s="107">
        <f>VLOOKUP(B11,list!$A$2:$C$275,3,0)</f>
        <v>5650</v>
      </c>
    </row>
    <row r="12" spans="1:99" ht="84" customHeight="1">
      <c r="B12" s="135" t="s">
        <v>670</v>
      </c>
      <c r="C12" s="26" t="s">
        <v>689</v>
      </c>
      <c r="D12" s="30"/>
      <c r="E12" s="28" t="s">
        <v>692</v>
      </c>
      <c r="F12" s="107">
        <f>G12-(G12*Содержание!$D$18/1/100)</f>
        <v>8100</v>
      </c>
      <c r="G12" s="107">
        <f>VLOOKUP(B12,list!$A$2:$C$275,3,0)</f>
        <v>8100</v>
      </c>
    </row>
    <row r="13" spans="1:99" ht="84" customHeight="1">
      <c r="B13" s="135" t="s">
        <v>671</v>
      </c>
      <c r="C13" s="26" t="s">
        <v>688</v>
      </c>
      <c r="D13" s="30"/>
      <c r="E13" s="28" t="s">
        <v>697</v>
      </c>
      <c r="F13" s="107">
        <f>G13-(G13*Содержание!$D$18/1/100)</f>
        <v>4220</v>
      </c>
      <c r="G13" s="107">
        <f>VLOOKUP(B13,list!$A$2:$C$275,3,0)</f>
        <v>4220</v>
      </c>
    </row>
    <row r="14" spans="1:99" ht="84" customHeight="1">
      <c r="B14" s="135" t="s">
        <v>672</v>
      </c>
      <c r="C14" s="26" t="s">
        <v>684</v>
      </c>
      <c r="D14" s="30"/>
      <c r="E14" s="28" t="s">
        <v>696</v>
      </c>
      <c r="F14" s="107">
        <f>G14-(G14*Содержание!$D$18/1/100)</f>
        <v>5920</v>
      </c>
      <c r="G14" s="107">
        <f>VLOOKUP(B14,list!$A$2:$C$275,3,0)</f>
        <v>5920</v>
      </c>
    </row>
    <row r="15" spans="1:99" ht="84" customHeight="1">
      <c r="B15" s="135" t="s">
        <v>673</v>
      </c>
      <c r="C15" s="26" t="s">
        <v>685</v>
      </c>
      <c r="D15" s="30"/>
      <c r="E15" s="28" t="s">
        <v>695</v>
      </c>
      <c r="F15" s="107">
        <f>G15-(G15*Содержание!$D$18/1/100)</f>
        <v>1720</v>
      </c>
      <c r="G15" s="107">
        <f>VLOOKUP(B15,list!$A$2:$C$275,3,0)</f>
        <v>1720</v>
      </c>
    </row>
    <row r="16" spans="1:99" ht="84" customHeight="1">
      <c r="B16" s="135" t="s">
        <v>674</v>
      </c>
      <c r="C16" s="26" t="s">
        <v>686</v>
      </c>
      <c r="D16" s="30"/>
      <c r="E16" s="28" t="s">
        <v>694</v>
      </c>
      <c r="F16" s="107">
        <f>G16-(G16*Содержание!$D$18/1/100)</f>
        <v>1430</v>
      </c>
      <c r="G16" s="107">
        <f>VLOOKUP(B16,list!$A$2:$C$275,3,0)</f>
        <v>1430</v>
      </c>
    </row>
    <row r="17" spans="2:8" ht="84" customHeight="1">
      <c r="B17" s="135" t="s">
        <v>675</v>
      </c>
      <c r="C17" s="26" t="s">
        <v>687</v>
      </c>
      <c r="D17" s="30"/>
      <c r="E17" s="28" t="s">
        <v>693</v>
      </c>
      <c r="F17" s="107">
        <f>G17-(G17*Содержание!$D$18/1/100)</f>
        <v>1940</v>
      </c>
      <c r="G17" s="107">
        <f>VLOOKUP(B17,list!$A$2:$C$275,3,0)</f>
        <v>1940</v>
      </c>
    </row>
    <row r="18" spans="2:8" ht="20.100000000000001" customHeight="1">
      <c r="C18" s="168" t="s">
        <v>42</v>
      </c>
      <c r="D18" s="169"/>
      <c r="E18" s="169"/>
      <c r="F18" s="169"/>
      <c r="G18" s="170"/>
    </row>
    <row r="19" spans="2:8" ht="80.099999999999994" customHeight="1">
      <c r="B19" s="88" t="s">
        <v>117</v>
      </c>
      <c r="C19" s="26" t="s">
        <v>356</v>
      </c>
      <c r="D19" s="74"/>
      <c r="E19" s="110" t="s">
        <v>299</v>
      </c>
      <c r="F19" s="107">
        <f>G19-(G19*Содержание!$D$18/1/100)</f>
        <v>135</v>
      </c>
      <c r="G19" s="107">
        <f>VLOOKUP(B19,list!$A$2:$C$179,3,0)</f>
        <v>135</v>
      </c>
    </row>
    <row r="20" spans="2:8" ht="80.099999999999994" customHeight="1">
      <c r="B20" s="88" t="s">
        <v>119</v>
      </c>
      <c r="C20" s="26" t="s">
        <v>781</v>
      </c>
      <c r="D20" s="30"/>
      <c r="E20" s="32" t="s">
        <v>453</v>
      </c>
      <c r="F20" s="107">
        <f>G20-(G20*Содержание!$D$18/1/100)</f>
        <v>850</v>
      </c>
      <c r="G20" s="107">
        <f>VLOOKUP(B20,list!$A$2:$C$179,3,0)</f>
        <v>850</v>
      </c>
    </row>
    <row r="21" spans="2:8" ht="80.099999999999994" customHeight="1">
      <c r="B21" s="135" t="s">
        <v>119</v>
      </c>
      <c r="C21" s="68" t="s">
        <v>773</v>
      </c>
      <c r="D21" s="30"/>
      <c r="E21" s="32" t="s">
        <v>452</v>
      </c>
      <c r="F21" s="107">
        <f>G21-(G21*Содержание!$D$18/1/100)</f>
        <v>850</v>
      </c>
      <c r="G21" s="107">
        <f>VLOOKUP(B21,list!$A$2:$C$179,3,0)</f>
        <v>850</v>
      </c>
    </row>
    <row r="22" spans="2:8" ht="80.099999999999994" customHeight="1">
      <c r="B22" s="88" t="s">
        <v>113</v>
      </c>
      <c r="C22" s="68" t="s">
        <v>357</v>
      </c>
      <c r="D22" s="30"/>
      <c r="E22" s="111" t="s">
        <v>300</v>
      </c>
      <c r="F22" s="107">
        <f>G22-(G22*Содержание!$D$18/1/100)</f>
        <v>650</v>
      </c>
      <c r="G22" s="107">
        <f>VLOOKUP(B22,list!$A$2:$C$179,3,0)</f>
        <v>650</v>
      </c>
    </row>
    <row r="23" spans="2:8" ht="80.099999999999994" customHeight="1">
      <c r="B23" s="136" t="s">
        <v>447</v>
      </c>
      <c r="C23" s="68" t="s">
        <v>774</v>
      </c>
      <c r="D23" s="30"/>
      <c r="E23" s="111" t="s">
        <v>454</v>
      </c>
      <c r="F23" s="107">
        <f>G23-(G23*Содержание!$D$18/1/100)</f>
        <v>910</v>
      </c>
      <c r="G23" s="107">
        <f>VLOOKUP(B23,list!$A$2:$C$179,3,0)</f>
        <v>910</v>
      </c>
    </row>
    <row r="24" spans="2:8" ht="80.099999999999994" customHeight="1">
      <c r="B24" s="88" t="s">
        <v>115</v>
      </c>
      <c r="C24" s="68" t="s">
        <v>358</v>
      </c>
      <c r="D24" s="30"/>
      <c r="E24" s="111" t="s">
        <v>301</v>
      </c>
      <c r="F24" s="107">
        <f>G24-(G24*Содержание!$D$18/1/100)</f>
        <v>780</v>
      </c>
      <c r="G24" s="107">
        <f>VLOOKUP(B24,list!$A$2:$C$179,3,0)</f>
        <v>780</v>
      </c>
    </row>
    <row r="25" spans="2:8" ht="80.099999999999994" customHeight="1">
      <c r="B25" s="133" t="s">
        <v>445</v>
      </c>
      <c r="C25" s="68" t="s">
        <v>449</v>
      </c>
      <c r="D25" s="30"/>
      <c r="E25" s="111" t="s">
        <v>455</v>
      </c>
      <c r="F25" s="107">
        <f>G25-(G25*Содержание!$D$18/1/100)</f>
        <v>2050</v>
      </c>
      <c r="G25" s="107">
        <f>VLOOKUP(B25,list!$A$2:$C$179,3,0)</f>
        <v>2050</v>
      </c>
    </row>
    <row r="26" spans="2:8" ht="80.099999999999994" customHeight="1">
      <c r="B26" s="133" t="s">
        <v>805</v>
      </c>
      <c r="C26" s="68" t="s">
        <v>804</v>
      </c>
      <c r="D26" s="30"/>
      <c r="E26" s="111" t="s">
        <v>803</v>
      </c>
      <c r="F26" s="107">
        <f>G26-(G26*Содержание!$D$18/1/100)</f>
        <v>1250</v>
      </c>
      <c r="G26" s="107">
        <f>VLOOKUP(B26,list!$A$2:$C$179,3,0)</f>
        <v>1250</v>
      </c>
    </row>
    <row r="27" spans="2:8" ht="20.100000000000001" customHeight="1">
      <c r="C27" s="192" t="s">
        <v>47</v>
      </c>
      <c r="D27" s="193"/>
      <c r="E27" s="193"/>
      <c r="F27" s="193"/>
      <c r="G27" s="194"/>
    </row>
    <row r="28" spans="2:8" ht="20.100000000000001" customHeight="1">
      <c r="C28" s="168" t="s">
        <v>48</v>
      </c>
      <c r="D28" s="169"/>
      <c r="E28" s="169"/>
      <c r="F28" s="169"/>
      <c r="G28" s="170"/>
    </row>
    <row r="29" spans="2:8" ht="20.100000000000001" customHeight="1">
      <c r="C29" s="176" t="s">
        <v>224</v>
      </c>
      <c r="D29" s="177"/>
      <c r="E29" s="177"/>
      <c r="F29" s="177"/>
      <c r="G29" s="178"/>
    </row>
    <row r="30" spans="2:8" ht="115.5" customHeight="1">
      <c r="B30" s="96" t="s">
        <v>220</v>
      </c>
      <c r="C30" s="70" t="s">
        <v>222</v>
      </c>
      <c r="D30" s="30"/>
      <c r="E30" s="28" t="s">
        <v>226</v>
      </c>
      <c r="F30" s="107">
        <f>G30-(G30*Содержание!$D$18/1/100)</f>
        <v>8300</v>
      </c>
      <c r="G30" s="107">
        <f>VLOOKUP(B30,list!$A$2:$C$179,3,0)</f>
        <v>8300</v>
      </c>
      <c r="H30" s="127"/>
    </row>
    <row r="31" spans="2:8" s="9" customFormat="1" ht="20.100000000000001" customHeight="1">
      <c r="C31" s="176" t="s">
        <v>65</v>
      </c>
      <c r="D31" s="177"/>
      <c r="E31" s="177"/>
      <c r="F31" s="177"/>
      <c r="G31" s="178"/>
    </row>
    <row r="32" spans="2:8" ht="115.5" customHeight="1">
      <c r="B32" s="88" t="s">
        <v>238</v>
      </c>
      <c r="C32" s="26" t="s">
        <v>775</v>
      </c>
      <c r="D32" s="30"/>
      <c r="E32" s="28" t="s">
        <v>304</v>
      </c>
      <c r="F32" s="107">
        <f>G32-(G32*Содержание!$D$18/1/100)</f>
        <v>9700</v>
      </c>
      <c r="G32" s="107">
        <f>VLOOKUP(B32,list!$A$2:$C$179,3,0)</f>
        <v>9700</v>
      </c>
      <c r="H32" s="127"/>
    </row>
    <row r="33" spans="2:8" ht="147" customHeight="1">
      <c r="B33" s="102" t="s">
        <v>280</v>
      </c>
      <c r="C33" s="70" t="s">
        <v>595</v>
      </c>
      <c r="D33" s="39"/>
      <c r="E33" s="78" t="s">
        <v>305</v>
      </c>
      <c r="F33" s="107">
        <f>G33-(G33*Содержание!$D$18/1/100)</f>
        <v>18500</v>
      </c>
      <c r="G33" s="107">
        <f>VLOOKUP(B33,list!$A$2:$C$179,3,0)</f>
        <v>18500</v>
      </c>
      <c r="H33" s="127"/>
    </row>
    <row r="34" spans="2:8" s="9" customFormat="1" ht="20.100000000000001" customHeight="1">
      <c r="C34" s="176" t="s">
        <v>422</v>
      </c>
      <c r="D34" s="177"/>
      <c r="E34" s="177"/>
      <c r="F34" s="177"/>
      <c r="G34" s="178"/>
    </row>
    <row r="35" spans="2:8" ht="119.25" customHeight="1">
      <c r="B35" s="102" t="s">
        <v>397</v>
      </c>
      <c r="C35" s="70" t="s">
        <v>399</v>
      </c>
      <c r="D35" s="39"/>
      <c r="E35" s="78" t="s">
        <v>424</v>
      </c>
      <c r="F35" s="107">
        <f>G35-(G35*Содержание!$D$18/1/100)</f>
        <v>14280</v>
      </c>
      <c r="G35" s="107">
        <f>VLOOKUP(B35,list!$A$2:$C$179,3,0)</f>
        <v>14280</v>
      </c>
    </row>
    <row r="36" spans="2:8" ht="20.100000000000001" customHeight="1">
      <c r="C36" s="168" t="s">
        <v>320</v>
      </c>
      <c r="D36" s="169"/>
      <c r="E36" s="169"/>
      <c r="F36" s="169"/>
      <c r="G36" s="170"/>
    </row>
    <row r="37" spans="2:8" ht="20.100000000000001" customHeight="1">
      <c r="C37" s="176" t="s">
        <v>224</v>
      </c>
      <c r="D37" s="177"/>
      <c r="E37" s="177"/>
      <c r="F37" s="177"/>
      <c r="G37" s="178"/>
    </row>
    <row r="38" spans="2:8" ht="108.75" customHeight="1">
      <c r="B38" s="96" t="s">
        <v>322</v>
      </c>
      <c r="C38" s="70" t="s">
        <v>321</v>
      </c>
      <c r="D38" s="30"/>
      <c r="E38" s="28" t="s">
        <v>336</v>
      </c>
      <c r="F38" s="107">
        <f>G38-(G38*Содержание!$D$18/1/100)</f>
        <v>12700</v>
      </c>
      <c r="G38" s="107">
        <f>VLOOKUP(B38,list!$A$2:$C$179,3,0)</f>
        <v>12700</v>
      </c>
      <c r="H38" s="127"/>
    </row>
    <row r="39" spans="2:8" s="9" customFormat="1" ht="20.100000000000001" customHeight="1">
      <c r="C39" s="176" t="s">
        <v>65</v>
      </c>
      <c r="D39" s="177"/>
      <c r="E39" s="177"/>
      <c r="F39" s="177"/>
      <c r="G39" s="178"/>
    </row>
    <row r="40" spans="2:8" ht="164.25" customHeight="1">
      <c r="B40" s="102" t="s">
        <v>324</v>
      </c>
      <c r="C40" s="70" t="s">
        <v>325</v>
      </c>
      <c r="D40" s="39"/>
      <c r="E40" s="78" t="s">
        <v>335</v>
      </c>
      <c r="F40" s="107">
        <f>G40-(G40*Содержание!$D$18/1/100)</f>
        <v>16626</v>
      </c>
      <c r="G40" s="107">
        <f>VLOOKUP(B40,list!$A$2:$C$179,3,0)</f>
        <v>16626</v>
      </c>
      <c r="H40" s="127"/>
    </row>
    <row r="41" spans="2:8" ht="20.100000000000001" customHeight="1">
      <c r="C41" s="168" t="s">
        <v>49</v>
      </c>
      <c r="D41" s="169"/>
      <c r="E41" s="169"/>
      <c r="F41" s="169"/>
      <c r="G41" s="170"/>
    </row>
    <row r="42" spans="2:8" s="9" customFormat="1" ht="20.100000000000001" customHeight="1">
      <c r="C42" s="176" t="s">
        <v>224</v>
      </c>
      <c r="D42" s="177"/>
      <c r="E42" s="177"/>
      <c r="F42" s="177"/>
      <c r="G42" s="178"/>
    </row>
    <row r="43" spans="2:8" ht="108" customHeight="1">
      <c r="B43" s="98" t="s">
        <v>94</v>
      </c>
      <c r="C43" s="26" t="s">
        <v>223</v>
      </c>
      <c r="D43" s="30"/>
      <c r="E43" s="28" t="s">
        <v>61</v>
      </c>
      <c r="F43" s="107">
        <f>G43-(G43*Содержание!$D$18/1/100)</f>
        <v>5538.6</v>
      </c>
      <c r="G43" s="107">
        <f>VLOOKUP(B43,list!$A$2:$C$179,3,0)</f>
        <v>5538.6</v>
      </c>
      <c r="H43" s="127"/>
    </row>
    <row r="44" spans="2:8" s="9" customFormat="1" ht="20.100000000000001" customHeight="1">
      <c r="C44" s="176" t="s">
        <v>66</v>
      </c>
      <c r="D44" s="177"/>
      <c r="E44" s="177"/>
      <c r="F44" s="177"/>
      <c r="G44" s="178"/>
    </row>
    <row r="45" spans="2:8" ht="126.75" customHeight="1">
      <c r="B45" s="97" t="s">
        <v>396</v>
      </c>
      <c r="C45" s="70" t="s">
        <v>776</v>
      </c>
      <c r="D45" s="39"/>
      <c r="E45" s="78" t="s">
        <v>61</v>
      </c>
      <c r="F45" s="107">
        <f>G45-(G45*Содержание!$D$18/1/100)</f>
        <v>6100</v>
      </c>
      <c r="G45" s="107">
        <f>VLOOKUP(B45,list!$A$2:$C$179,3,0)</f>
        <v>6100</v>
      </c>
    </row>
    <row r="46" spans="2:8" ht="126.75" customHeight="1">
      <c r="B46" s="97" t="s">
        <v>581</v>
      </c>
      <c r="C46" s="70" t="s">
        <v>823</v>
      </c>
      <c r="D46" s="39"/>
      <c r="E46" s="78" t="s">
        <v>795</v>
      </c>
      <c r="F46" s="107">
        <f>G46-(G46*Содержание!$D$18/1/100)</f>
        <v>8600</v>
      </c>
      <c r="G46" s="107">
        <f>VLOOKUP(B46,list!$A$2:$C$179,3,0)</f>
        <v>8600</v>
      </c>
    </row>
    <row r="47" spans="2:8" ht="126.75" customHeight="1">
      <c r="B47" s="97" t="s">
        <v>779</v>
      </c>
      <c r="C47" s="70" t="s">
        <v>824</v>
      </c>
      <c r="D47" s="39"/>
      <c r="E47" s="78" t="s">
        <v>796</v>
      </c>
      <c r="F47" s="107">
        <f>G47-(G47*Содержание!$D$18/1/100)</f>
        <v>8600</v>
      </c>
      <c r="G47" s="107">
        <f>VLOOKUP(B47,list!$A$2:$C$179,3,0)</f>
        <v>8600</v>
      </c>
    </row>
    <row r="48" spans="2:8" ht="141.75" customHeight="1">
      <c r="B48" s="97" t="s">
        <v>279</v>
      </c>
      <c r="C48" s="70" t="s">
        <v>778</v>
      </c>
      <c r="D48" s="30"/>
      <c r="E48" s="28" t="s">
        <v>605</v>
      </c>
      <c r="F48" s="107">
        <f>G48-(G48*Содержание!$D$18/1/100)</f>
        <v>7200</v>
      </c>
      <c r="G48" s="107">
        <f>VLOOKUP(B48,list!$A$2:$C$179,3,0)</f>
        <v>7200</v>
      </c>
    </row>
    <row r="49" spans="2:8" ht="141.75" customHeight="1">
      <c r="B49" s="97" t="s">
        <v>821</v>
      </c>
      <c r="C49" s="70" t="s">
        <v>777</v>
      </c>
      <c r="D49" s="30"/>
      <c r="E49" s="28" t="s">
        <v>825</v>
      </c>
      <c r="F49" s="107">
        <f>G49-(G49*Содержание!$D$18/1/100)</f>
        <v>8900</v>
      </c>
      <c r="G49" s="107">
        <f>VLOOKUP(B49,list!$A$2:$C$179,3,0)</f>
        <v>8900</v>
      </c>
    </row>
    <row r="50" spans="2:8" s="9" customFormat="1" ht="20.100000000000001" customHeight="1">
      <c r="B50" s="97"/>
      <c r="C50" s="176" t="s">
        <v>422</v>
      </c>
      <c r="D50" s="177"/>
      <c r="E50" s="177"/>
      <c r="F50" s="177"/>
      <c r="G50" s="178"/>
    </row>
    <row r="51" spans="2:8" ht="114.75" customHeight="1">
      <c r="B51" s="97" t="s">
        <v>400</v>
      </c>
      <c r="C51" s="26" t="s">
        <v>402</v>
      </c>
      <c r="D51" s="30"/>
      <c r="E51" s="28" t="s">
        <v>423</v>
      </c>
      <c r="F51" s="107">
        <f>G51-(G51*Содержание!$D$18/1/100)</f>
        <v>12903</v>
      </c>
      <c r="G51" s="107">
        <f>VLOOKUP(B51,list!$A$2:$C$179,3,0)</f>
        <v>12903</v>
      </c>
    </row>
    <row r="52" spans="2:8" s="9" customFormat="1" ht="20.100000000000001" customHeight="1">
      <c r="B52" s="97"/>
      <c r="C52" s="176" t="s">
        <v>643</v>
      </c>
      <c r="D52" s="177"/>
      <c r="E52" s="177"/>
      <c r="F52" s="177"/>
      <c r="G52" s="178"/>
    </row>
    <row r="53" spans="2:8" ht="114.75" customHeight="1">
      <c r="B53" s="97" t="s">
        <v>647</v>
      </c>
      <c r="C53" s="70" t="s">
        <v>644</v>
      </c>
      <c r="D53" s="39"/>
      <c r="E53" s="78" t="s">
        <v>645</v>
      </c>
      <c r="F53" s="107">
        <f>G53-(G53*Содержание!$D$18/1/100)</f>
        <v>8568</v>
      </c>
      <c r="G53" s="142">
        <f>VLOOKUP(B53,list!$A$2:$C$188,3,0)</f>
        <v>8568</v>
      </c>
    </row>
    <row r="54" spans="2:8" ht="20.100000000000001" customHeight="1">
      <c r="C54" s="168" t="s">
        <v>257</v>
      </c>
      <c r="D54" s="169"/>
      <c r="E54" s="169"/>
      <c r="F54" s="169"/>
      <c r="G54" s="170"/>
    </row>
    <row r="55" spans="2:8" ht="78.75" customHeight="1">
      <c r="B55" s="95" t="s">
        <v>241</v>
      </c>
      <c r="C55" s="26" t="s">
        <v>258</v>
      </c>
      <c r="D55" s="30"/>
      <c r="E55" s="28" t="s">
        <v>260</v>
      </c>
      <c r="F55" s="107">
        <f>G55-(G55*Содержание!$D$18/1/100)</f>
        <v>1836</v>
      </c>
      <c r="G55" s="107">
        <f>VLOOKUP(B55,list!$A$2:$C$179,3,0)</f>
        <v>1836</v>
      </c>
    </row>
    <row r="56" spans="2:8" ht="105" customHeight="1">
      <c r="B56" s="95" t="s">
        <v>243</v>
      </c>
      <c r="C56" s="26" t="s">
        <v>259</v>
      </c>
      <c r="D56" s="30"/>
      <c r="E56" s="28" t="s">
        <v>271</v>
      </c>
      <c r="F56" s="107">
        <f>G56-(G56*Содержание!$D$18/1/100)</f>
        <v>2244</v>
      </c>
      <c r="G56" s="107">
        <f>VLOOKUP(B56,list!$A$2:$C$179,3,0)</f>
        <v>2244</v>
      </c>
      <c r="H56" s="134"/>
    </row>
    <row r="57" spans="2:8" ht="20.100000000000001" customHeight="1">
      <c r="B57" s="99"/>
      <c r="C57" s="168" t="s">
        <v>261</v>
      </c>
      <c r="D57" s="169"/>
      <c r="E57" s="169"/>
      <c r="F57" s="169"/>
      <c r="G57" s="170"/>
    </row>
    <row r="58" spans="2:8" ht="86.25" customHeight="1">
      <c r="B58" s="95" t="s">
        <v>251</v>
      </c>
      <c r="C58" s="26" t="s">
        <v>782</v>
      </c>
      <c r="D58" s="30"/>
      <c r="E58" s="28" t="s">
        <v>268</v>
      </c>
      <c r="F58" s="107">
        <f>G58-(G58*Содержание!$D$18/1/100)</f>
        <v>2300</v>
      </c>
      <c r="G58" s="107">
        <f>VLOOKUP(B58,list!$A$2:$C$179,3,0)</f>
        <v>2300</v>
      </c>
      <c r="H58" s="137"/>
    </row>
    <row r="59" spans="2:8" ht="69" customHeight="1">
      <c r="B59" s="95" t="s">
        <v>245</v>
      </c>
      <c r="C59" s="26" t="s">
        <v>265</v>
      </c>
      <c r="D59" s="30"/>
      <c r="E59" s="28" t="s">
        <v>262</v>
      </c>
      <c r="F59" s="107">
        <f>G59-(G59*Содержание!$D$18/1/100)</f>
        <v>707</v>
      </c>
      <c r="G59" s="107">
        <f>VLOOKUP(B59,list!$A$2:$C$179,3,0)</f>
        <v>707</v>
      </c>
      <c r="H59" s="138"/>
    </row>
    <row r="60" spans="2:8" ht="63.75" customHeight="1">
      <c r="B60" s="95" t="s">
        <v>403</v>
      </c>
      <c r="C60" s="26" t="s">
        <v>418</v>
      </c>
      <c r="D60" s="30"/>
      <c r="E60" s="28" t="s">
        <v>421</v>
      </c>
      <c r="F60" s="107">
        <f>G60-(G60*Содержание!$D$18/1/100)</f>
        <v>707</v>
      </c>
      <c r="G60" s="107">
        <f>VLOOKUP(B60,list!$A$2:$C$179,3,0)</f>
        <v>707</v>
      </c>
    </row>
    <row r="61" spans="2:8" ht="91.5" customHeight="1" thickBot="1">
      <c r="B61" s="95" t="s">
        <v>476</v>
      </c>
      <c r="C61" s="148" t="s">
        <v>783</v>
      </c>
      <c r="D61" s="149"/>
      <c r="E61" s="150" t="s">
        <v>478</v>
      </c>
      <c r="F61" s="151">
        <f>G61-(G61*Содержание!$D$18/1/100)</f>
        <v>3000</v>
      </c>
      <c r="G61" s="151">
        <f>VLOOKUP(B61,list!$A$2:$C$179,3,0)</f>
        <v>3000</v>
      </c>
    </row>
    <row r="62" spans="2:8" ht="77.25" customHeight="1">
      <c r="B62" s="95" t="s">
        <v>641</v>
      </c>
      <c r="C62" s="144" t="s">
        <v>640</v>
      </c>
      <c r="D62" s="145"/>
      <c r="E62" s="146" t="s">
        <v>269</v>
      </c>
      <c r="F62" s="147">
        <f>G62-(G62*Содержание!$D$18/1/100)</f>
        <v>3500</v>
      </c>
      <c r="G62" s="147">
        <f>VLOOKUP(B62,list!$A$2:$C$179,3,0)</f>
        <v>3500</v>
      </c>
      <c r="H62" s="137"/>
    </row>
    <row r="63" spans="2:8" ht="36" customHeight="1">
      <c r="B63" s="95" t="s">
        <v>247</v>
      </c>
      <c r="C63" s="26" t="s">
        <v>266</v>
      </c>
      <c r="D63" s="30"/>
      <c r="E63" s="28" t="s">
        <v>263</v>
      </c>
      <c r="F63" s="107">
        <f>G63-(G63*Содержание!$D$18/1/100)</f>
        <v>1224</v>
      </c>
      <c r="G63" s="107">
        <f>VLOOKUP(B63,list!$A$2:$C$179,3,0)</f>
        <v>1224</v>
      </c>
      <c r="H63" s="138"/>
    </row>
    <row r="64" spans="2:8" ht="68.25" customHeight="1">
      <c r="B64" s="95" t="s">
        <v>815</v>
      </c>
      <c r="C64" s="26" t="s">
        <v>813</v>
      </c>
      <c r="D64" s="30"/>
      <c r="E64" s="28" t="s">
        <v>814</v>
      </c>
      <c r="F64" s="107">
        <f>G64-(G64*Содержание!$D$18/1/100)</f>
        <v>950</v>
      </c>
      <c r="G64" s="107">
        <f>VLOOKUP(B64,list!$A$2:$C$179,3,0)</f>
        <v>950</v>
      </c>
      <c r="H64" s="138"/>
    </row>
    <row r="65" spans="2:7" ht="91.5" customHeight="1" thickBot="1">
      <c r="B65" s="95" t="s">
        <v>583</v>
      </c>
      <c r="C65" s="148" t="s">
        <v>784</v>
      </c>
      <c r="D65" s="149"/>
      <c r="E65" s="150" t="s">
        <v>479</v>
      </c>
      <c r="F65" s="151">
        <f>G65-(G65*Содержание!$D$18/1/100)</f>
        <v>4050</v>
      </c>
      <c r="G65" s="151">
        <f>VLOOKUP(B65,list!$A$2:$C$179,3,0)</f>
        <v>4050</v>
      </c>
    </row>
    <row r="66" spans="2:7" ht="89.25" customHeight="1">
      <c r="B66" s="95" t="s">
        <v>253</v>
      </c>
      <c r="C66" s="144" t="s">
        <v>359</v>
      </c>
      <c r="D66" s="145"/>
      <c r="E66" s="146" t="s">
        <v>270</v>
      </c>
      <c r="F66" s="147">
        <f>G66-(G66*Содержание!$D$18/1/100)</f>
        <v>8466</v>
      </c>
      <c r="G66" s="147">
        <f>VLOOKUP(B66,list!$A$2:$C$179,3,0)</f>
        <v>8466</v>
      </c>
    </row>
    <row r="67" spans="2:7" ht="89.25" customHeight="1">
      <c r="B67" s="124" t="s">
        <v>504</v>
      </c>
      <c r="C67" s="26" t="s">
        <v>506</v>
      </c>
      <c r="D67" s="30"/>
      <c r="E67" s="28" t="s">
        <v>507</v>
      </c>
      <c r="F67" s="107">
        <f>G67-(G67*Содержание!$D$18/1/100)</f>
        <v>10098</v>
      </c>
      <c r="G67" s="107">
        <f>VLOOKUP(B67,list!$A$2:$C$179,3,0)</f>
        <v>10098</v>
      </c>
    </row>
    <row r="68" spans="2:7" ht="48.75" customHeight="1">
      <c r="B68" s="95" t="s">
        <v>249</v>
      </c>
      <c r="C68" s="26" t="s">
        <v>267</v>
      </c>
      <c r="D68" s="30"/>
      <c r="E68" s="28" t="s">
        <v>264</v>
      </c>
      <c r="F68" s="107">
        <f>G68-(G68*Содержание!$D$18/1/100)</f>
        <v>2244</v>
      </c>
      <c r="G68" s="107">
        <f>VLOOKUP(B68,list!$A$2:$C$179,3,0)</f>
        <v>2244</v>
      </c>
    </row>
    <row r="69" spans="2:7" ht="36" customHeight="1">
      <c r="B69" s="95" t="s">
        <v>405</v>
      </c>
      <c r="C69" s="26" t="s">
        <v>419</v>
      </c>
      <c r="D69" s="30"/>
      <c r="E69" s="28" t="s">
        <v>420</v>
      </c>
      <c r="F69" s="107">
        <f>G69-(G69*Содержание!$D$18/1/100)</f>
        <v>2187.9</v>
      </c>
      <c r="G69" s="107">
        <f>VLOOKUP(B69,list!$A$2:$C$179,3,0)</f>
        <v>2187.9</v>
      </c>
    </row>
    <row r="70" spans="2:7" ht="20.100000000000001" customHeight="1">
      <c r="C70" s="168" t="s">
        <v>525</v>
      </c>
      <c r="D70" s="169"/>
      <c r="E70" s="169"/>
      <c r="F70" s="169"/>
      <c r="G70" s="170"/>
    </row>
    <row r="71" spans="2:7" ht="62.25" customHeight="1">
      <c r="B71" s="135" t="s">
        <v>509</v>
      </c>
      <c r="C71" s="26" t="s">
        <v>526</v>
      </c>
      <c r="D71" s="30"/>
      <c r="E71" s="28" t="s">
        <v>540</v>
      </c>
      <c r="F71" s="107">
        <f>G71-(G71*Содержание!$D$18/1/100)</f>
        <v>20</v>
      </c>
      <c r="G71" s="107">
        <f>VLOOKUP(B71,list!$A$2:$C$275,3,0)</f>
        <v>20</v>
      </c>
    </row>
    <row r="72" spans="2:7" ht="83.25" customHeight="1">
      <c r="B72" s="135" t="s">
        <v>511</v>
      </c>
      <c r="C72" s="26" t="s">
        <v>527</v>
      </c>
      <c r="D72" s="30"/>
      <c r="E72" s="28" t="s">
        <v>539</v>
      </c>
      <c r="F72" s="107">
        <f>G72-(G72*Содержание!$D$18/1/100)</f>
        <v>21</v>
      </c>
      <c r="G72" s="107">
        <f>VLOOKUP(B72,list!$A$2:$C$275,3,0)</f>
        <v>21</v>
      </c>
    </row>
    <row r="73" spans="2:7" ht="82.5" customHeight="1">
      <c r="B73" s="135" t="s">
        <v>513</v>
      </c>
      <c r="C73" s="26" t="s">
        <v>528</v>
      </c>
      <c r="D73" s="30"/>
      <c r="E73" s="28" t="s">
        <v>541</v>
      </c>
      <c r="F73" s="107">
        <f>G73-(G73*Содержание!$D$18/1/100)</f>
        <v>19</v>
      </c>
      <c r="G73" s="107">
        <f>VLOOKUP(B73,list!$A$2:$C$275,3,0)</f>
        <v>19</v>
      </c>
    </row>
    <row r="74" spans="2:7" ht="82.5" customHeight="1">
      <c r="B74" s="135" t="s">
        <v>788</v>
      </c>
      <c r="C74" s="26" t="s">
        <v>785</v>
      </c>
      <c r="D74" s="30"/>
      <c r="E74" s="28" t="s">
        <v>786</v>
      </c>
      <c r="F74" s="107">
        <f>G74-(G74*Содержание!$D$18/1/100)</f>
        <v>25</v>
      </c>
      <c r="G74" s="107">
        <f>VLOOKUP(B74,list!$A$2:$C$275,3,0)</f>
        <v>25</v>
      </c>
    </row>
    <row r="75" spans="2:7" ht="81.75" customHeight="1">
      <c r="B75" s="135" t="s">
        <v>549</v>
      </c>
      <c r="C75" s="26" t="s">
        <v>551</v>
      </c>
      <c r="D75" s="30"/>
      <c r="E75" s="28" t="s">
        <v>787</v>
      </c>
      <c r="F75" s="107">
        <f>G75-(G75*Содержание!$D$18/1/100)</f>
        <v>25</v>
      </c>
      <c r="G75" s="107">
        <f>VLOOKUP(B75,list!$A$2:$C$275,3,0)</f>
        <v>25</v>
      </c>
    </row>
    <row r="76" spans="2:7" ht="82.5" customHeight="1">
      <c r="B76" s="135" t="s">
        <v>819</v>
      </c>
      <c r="C76" s="26" t="s">
        <v>817</v>
      </c>
      <c r="D76" s="30"/>
      <c r="E76" s="28" t="s">
        <v>818</v>
      </c>
      <c r="F76" s="107">
        <f>G76-(G76*Содержание!$D$18/1/100)</f>
        <v>22</v>
      </c>
      <c r="G76" s="107">
        <f>VLOOKUP(B76,list!$A$2:$C$275,3,0)</f>
        <v>22</v>
      </c>
    </row>
    <row r="77" spans="2:7" ht="81.75" customHeight="1">
      <c r="B77" s="135" t="s">
        <v>521</v>
      </c>
      <c r="C77" s="26" t="s">
        <v>546</v>
      </c>
      <c r="D77" s="30"/>
      <c r="E77" s="28" t="s">
        <v>547</v>
      </c>
      <c r="F77" s="107">
        <f>G77-(G77*Содержание!$D$18/1/100)</f>
        <v>28</v>
      </c>
      <c r="G77" s="107">
        <f>VLOOKUP(B77,list!$A$2:$C$275,3,0)</f>
        <v>28</v>
      </c>
    </row>
    <row r="78" spans="2:7" ht="90" customHeight="1">
      <c r="B78" s="135" t="s">
        <v>515</v>
      </c>
      <c r="C78" s="26" t="s">
        <v>529</v>
      </c>
      <c r="D78" s="30"/>
      <c r="E78" s="28" t="s">
        <v>534</v>
      </c>
      <c r="F78" s="107">
        <f>G78-(G78*Содержание!$D$18/1/100)</f>
        <v>21</v>
      </c>
      <c r="G78" s="107">
        <f>VLOOKUP(B78,list!$A$2:$C$275,3,0)</f>
        <v>21</v>
      </c>
    </row>
    <row r="79" spans="2:7" ht="87" customHeight="1">
      <c r="B79" s="135" t="s">
        <v>517</v>
      </c>
      <c r="C79" s="26" t="s">
        <v>530</v>
      </c>
      <c r="D79" s="30"/>
      <c r="E79" s="28" t="s">
        <v>538</v>
      </c>
      <c r="F79" s="107">
        <f>G79-(G79*Содержание!$D$18/1/100)</f>
        <v>24</v>
      </c>
      <c r="G79" s="107">
        <f>VLOOKUP(B79,list!$A$2:$C$275,3,0)</f>
        <v>24</v>
      </c>
    </row>
    <row r="80" spans="2:7" ht="82.5" customHeight="1">
      <c r="B80" s="135" t="s">
        <v>519</v>
      </c>
      <c r="C80" s="26" t="s">
        <v>531</v>
      </c>
      <c r="D80" s="30"/>
      <c r="E80" s="28" t="s">
        <v>537</v>
      </c>
      <c r="F80" s="107">
        <f>G80-(G80*Содержание!$D$18/1/100)</f>
        <v>38</v>
      </c>
      <c r="G80" s="107">
        <f>VLOOKUP(B80,list!$A$2:$C$275,3,0)</f>
        <v>38</v>
      </c>
    </row>
    <row r="81" spans="2:7" ht="75" customHeight="1">
      <c r="B81" s="135" t="s">
        <v>545</v>
      </c>
      <c r="C81" s="26" t="s">
        <v>532</v>
      </c>
      <c r="D81" s="30"/>
      <c r="E81" s="28" t="s">
        <v>535</v>
      </c>
      <c r="F81" s="107">
        <f>G81-(G81*Содержание!$D$18/1/100)</f>
        <v>28</v>
      </c>
      <c r="G81" s="107">
        <f>VLOOKUP(B81,list!$A$2:$C$275,3,0)</f>
        <v>28</v>
      </c>
    </row>
    <row r="82" spans="2:7" ht="73.5" customHeight="1">
      <c r="B82" s="135" t="s">
        <v>523</v>
      </c>
      <c r="C82" s="26" t="s">
        <v>533</v>
      </c>
      <c r="D82" s="30"/>
      <c r="E82" s="28" t="s">
        <v>536</v>
      </c>
      <c r="F82" s="107">
        <f>G82-(G82*Содержание!$D$18/1/100)</f>
        <v>25</v>
      </c>
      <c r="G82" s="107">
        <f>VLOOKUP(B82,list!$A$2:$C$275,3,0)</f>
        <v>25</v>
      </c>
    </row>
    <row r="83" spans="2:7" ht="84" customHeight="1">
      <c r="B83" s="135" t="s">
        <v>543</v>
      </c>
      <c r="C83" s="26" t="s">
        <v>548</v>
      </c>
      <c r="D83" s="30"/>
      <c r="E83" s="28" t="s">
        <v>536</v>
      </c>
      <c r="F83" s="107">
        <f>G83-(G83*Содержание!$D$18/1/100)</f>
        <v>56</v>
      </c>
      <c r="G83" s="107">
        <f>VLOOKUP(B83,list!$A$2:$C$275,3,0)</f>
        <v>56</v>
      </c>
    </row>
  </sheetData>
  <mergeCells count="19">
    <mergeCell ref="C8:G8"/>
    <mergeCell ref="C27:G27"/>
    <mergeCell ref="C28:G28"/>
    <mergeCell ref="C18:G18"/>
    <mergeCell ref="C29:G29"/>
    <mergeCell ref="C9:G9"/>
    <mergeCell ref="C70:G70"/>
    <mergeCell ref="C50:G50"/>
    <mergeCell ref="C54:G54"/>
    <mergeCell ref="C57:G57"/>
    <mergeCell ref="C44:G44"/>
    <mergeCell ref="C52:G52"/>
    <mergeCell ref="C31:G31"/>
    <mergeCell ref="C41:G41"/>
    <mergeCell ref="C42:G42"/>
    <mergeCell ref="C36:G36"/>
    <mergeCell ref="C34:G34"/>
    <mergeCell ref="C37:G37"/>
    <mergeCell ref="C39:G39"/>
  </mergeCells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Содержание</vt:lpstr>
      <vt:lpstr>IP-видеорегистраторы</vt:lpstr>
      <vt:lpstr>Гибридные видеорегистраторы</vt:lpstr>
      <vt:lpstr>IP-Видеокамеры</vt:lpstr>
      <vt:lpstr>AHD-Видеокамеры</vt:lpstr>
      <vt:lpstr>Блоки питания</vt:lpstr>
      <vt:lpstr>Сетевое оборудование</vt:lpstr>
      <vt:lpstr>Прочее оборудование</vt:lpstr>
      <vt:lpstr>СКУД</vt:lpstr>
      <vt:lpstr>list</vt:lpstr>
      <vt:lpstr>'IP-видеорегистраторы'!Область_печати</vt:lpstr>
      <vt:lpstr>'Гибридные видеорегистраторы'!Область_печати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Демина</dc:creator>
  <cp:lastModifiedBy>Екатерина Бушуева</cp:lastModifiedBy>
  <cp:lastPrinted>2025-10-08T12:11:14Z</cp:lastPrinted>
  <dcterms:created xsi:type="dcterms:W3CDTF">2017-03-17T05:32:24Z</dcterms:created>
  <dcterms:modified xsi:type="dcterms:W3CDTF">2026-06-17T12:56:31Z</dcterms:modified>
</cp:coreProperties>
</file>